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48" tabRatio="667" activeTab="0"/>
  </bookViews>
  <sheets>
    <sheet name="①トリセツ" sheetId="1" r:id="rId1"/>
    <sheet name="②登録" sheetId="2" r:id="rId2"/>
    <sheet name="③男関東入力" sheetId="3" r:id="rId3"/>
    <sheet name="④女関東追加" sheetId="4" state="hidden" r:id="rId4"/>
    <sheet name="⑤男関東提出" sheetId="5" r:id="rId5"/>
    <sheet name="⑥男関東名札" sheetId="6" r:id="rId6"/>
    <sheet name="⑧男関東運営団" sheetId="7" r:id="rId7"/>
  </sheets>
  <definedNames>
    <definedName name="_xlnm.Print_Area" localSheetId="0">'①トリセツ'!$A$1:$A$29</definedName>
    <definedName name="_xlnm.Print_Area" localSheetId="1">'②登録'!$A$1:$I$53</definedName>
    <definedName name="_xlnm.Print_Area" localSheetId="2">'③男関東入力'!$A$1:$M$57</definedName>
    <definedName name="_xlnm.Print_Area" localSheetId="5">'⑥男関東名札'!$A$1:$Q$20</definedName>
    <definedName name="_xlnm.Print_Titles" localSheetId="1">'②登録'!$1:$3</definedName>
  </definedNames>
  <calcPr fullCalcOnLoad="1"/>
</workbook>
</file>

<file path=xl/sharedStrings.xml><?xml version="1.0" encoding="utf-8"?>
<sst xmlns="http://schemas.openxmlformats.org/spreadsheetml/2006/main" count="304" uniqueCount="174">
  <si>
    <t>姓</t>
  </si>
  <si>
    <t>名</t>
  </si>
  <si>
    <t>姓カナ</t>
  </si>
  <si>
    <t>名カナ</t>
  </si>
  <si>
    <t>性別</t>
  </si>
  <si>
    <t>生年月日</t>
  </si>
  <si>
    <t>yyyy/mm/dd</t>
  </si>
  <si>
    <t>学校名</t>
  </si>
  <si>
    <t>学校所在地</t>
  </si>
  <si>
    <t>選手①</t>
  </si>
  <si>
    <t>選手②</t>
  </si>
  <si>
    <t>選手③</t>
  </si>
  <si>
    <t>選手④</t>
  </si>
  <si>
    <t>地区名</t>
  </si>
  <si>
    <t>選手⑤</t>
  </si>
  <si>
    <t>選手⑥</t>
  </si>
  <si>
    <t>選手⑦</t>
  </si>
  <si>
    <t>１位</t>
  </si>
  <si>
    <t>２位</t>
  </si>
  <si>
    <t>校内順位</t>
  </si>
  <si>
    <t>申込期日</t>
  </si>
  <si>
    <t>月</t>
  </si>
  <si>
    <t>日</t>
  </si>
  <si>
    <t>学校長</t>
  </si>
  <si>
    <t>申込責任者</t>
  </si>
  <si>
    <t>学校対抗</t>
  </si>
  <si>
    <t>ﾁｰﾑ</t>
  </si>
  <si>
    <t>参加申込書</t>
  </si>
  <si>
    <t>地区</t>
  </si>
  <si>
    <t>受付番号</t>
  </si>
  <si>
    <t>学年</t>
  </si>
  <si>
    <t>選　手　名</t>
  </si>
  <si>
    <t>学年</t>
  </si>
  <si>
    <t>生年月日</t>
  </si>
  <si>
    <t>登録番号</t>
  </si>
  <si>
    <t>ﾏﾈｰｼﾞｬｰ</t>
  </si>
  <si>
    <t>選手名ﾌﾘｶﾞﾅ</t>
  </si>
  <si>
    <t>１　位</t>
  </si>
  <si>
    <t>２　位</t>
  </si>
  <si>
    <t>３　位</t>
  </si>
  <si>
    <t>４　位</t>
  </si>
  <si>
    <t>上記の者の参加申込みいたします。</t>
  </si>
  <si>
    <t>月</t>
  </si>
  <si>
    <t>日</t>
  </si>
  <si>
    <t>高等学校長</t>
  </si>
  <si>
    <t>印</t>
  </si>
  <si>
    <t>円</t>
  </si>
  <si>
    <t>申込責任者名</t>
  </si>
  <si>
    <t>第55回 神奈川県高等学校総合体育大会バドミントン競技</t>
  </si>
  <si>
    <t>平成29年度　全国高等学校体育大会</t>
  </si>
  <si>
    <t>第68回 全国高等学校バドミントン選手権大会　神奈川県予選</t>
  </si>
  <si>
    <t>シングルス</t>
  </si>
  <si>
    <t>ダブルス</t>
  </si>
  <si>
    <t>３ 位</t>
  </si>
  <si>
    <t>４ 位</t>
  </si>
  <si>
    <t>*</t>
  </si>
  <si>
    <t xml:space="preserve"> 3位，4位の選手は、前年度新人大会の結果により、出場できる学校のみとなります。</t>
  </si>
  <si>
    <t>参加申込入力シート
(追加選手専用)</t>
  </si>
  <si>
    <t>合　　計</t>
  </si>
  <si>
    <t>女子シングルス</t>
  </si>
  <si>
    <t>女子ダブルス</t>
  </si>
  <si>
    <t>　名　× 1,000円 ＝　</t>
  </si>
  <si>
    <t>　組　× 1,000円 ＝　</t>
  </si>
  <si>
    <t>大会名称</t>
  </si>
  <si>
    <t>協会</t>
  </si>
  <si>
    <t>開催日</t>
  </si>
  <si>
    <t>会場</t>
  </si>
  <si>
    <t>実施種目</t>
  </si>
  <si>
    <t>種目</t>
  </si>
  <si>
    <t>名前</t>
  </si>
  <si>
    <t>付加情報</t>
  </si>
  <si>
    <t>・[種目]は大会諸元で定義されている略号を指定してください。</t>
  </si>
  <si>
    <t>・[名前]は姓名間に空白（全角または半角）を入れてください。</t>
  </si>
  <si>
    <t>・[グループ]は必要であれば、ブロック名や都道府県名等に用いてください。</t>
  </si>
  <si>
    <t>・[付加情報]は必要であれば、年齢等に用いてください。</t>
  </si>
  <si>
    <t>・複数シートにまたがっていてもかまいませんが、チーム内はシートを分けないで下さい。</t>
  </si>
  <si>
    <t>・２シート目以降は上部の大会情報は不要です。</t>
  </si>
  <si>
    <t>・関係ないシートは付けないで下さい。</t>
  </si>
  <si>
    <t>・シートの名前は任意に付けてください。</t>
  </si>
  <si>
    <t>・罫線は設定しなくてもかまいません。</t>
  </si>
  <si>
    <t>大会諸元</t>
  </si>
  <si>
    <t>【団体戦用】</t>
  </si>
  <si>
    <t>団体</t>
  </si>
  <si>
    <t>構成種目</t>
  </si>
  <si>
    <t>参加者区分</t>
  </si>
  <si>
    <t>ふりがな</t>
  </si>
  <si>
    <t>グループ</t>
  </si>
  <si>
    <t>・この見出し行は必ず与えてください。（参加者の始まりとなります）</t>
  </si>
  <si>
    <t>監督</t>
  </si>
  <si>
    <t>　参加者区分の先頭は「団体」とし、この行のみ種目を記述してください。</t>
  </si>
  <si>
    <t>コーチ</t>
  </si>
  <si>
    <t>・[区分]の先頭は「団体」とし、その後の区分は必要なものだけ入力してください。</t>
  </si>
  <si>
    <t>マネージャー</t>
  </si>
  <si>
    <t>選手</t>
  </si>
  <si>
    <t>・[ふりがな]は選手以外は不要。</t>
  </si>
  <si>
    <t>　[ふりがな]は姓名間に空白（全角または半角）を入れてください。</t>
  </si>
  <si>
    <t>・参加者分を入力したら、続けて次のチームを入力してください。</t>
  </si>
  <si>
    <t>・各種目の構成種目が同じ場合は種目ごとに並んでいる必要はありません。</t>
  </si>
  <si>
    <t>・構成種目あるいは参加者区分が変わる場合は、それらの変わり目でシートを変え、</t>
  </si>
  <si>
    <t>　構成種目あるいは参加者区分を記述してください。</t>
  </si>
  <si>
    <t>・空白の行があると、その行より下の行は無視されます。</t>
  </si>
  <si>
    <t>D1</t>
  </si>
  <si>
    <t>ダブルス１</t>
  </si>
  <si>
    <t>複</t>
  </si>
  <si>
    <t>21</t>
  </si>
  <si>
    <t>D2</t>
  </si>
  <si>
    <t>ダブルス２</t>
  </si>
  <si>
    <t>21</t>
  </si>
  <si>
    <t>S1</t>
  </si>
  <si>
    <t>シングルス１</t>
  </si>
  <si>
    <t>単</t>
  </si>
  <si>
    <t>コーチ</t>
  </si>
  <si>
    <t>マネージャー</t>
  </si>
  <si>
    <t>11111</t>
  </si>
  <si>
    <t>７</t>
  </si>
  <si>
    <t>00000</t>
  </si>
  <si>
    <t>１</t>
  </si>
  <si>
    <t>神奈川県高体連バドミントン専門部</t>
  </si>
  <si>
    <t>ﾏﾈｰｼﾞｬｰ</t>
  </si>
  <si>
    <t>女子</t>
  </si>
  <si>
    <t>GS</t>
  </si>
  <si>
    <t>)</t>
  </si>
  <si>
    <t>GD</t>
  </si>
  <si>
    <t>(</t>
  </si>
  <si>
    <t>GD</t>
  </si>
  <si>
    <t>性別</t>
  </si>
  <si>
    <t>生年月日</t>
  </si>
  <si>
    <t>No</t>
  </si>
  <si>
    <t>選手・ﾏﾈｰｼﾞｬｰ</t>
  </si>
  <si>
    <t>日本バドミントン協会　登録シート</t>
  </si>
  <si>
    <t>高校</t>
  </si>
  <si>
    <t>女</t>
  </si>
  <si>
    <t>No.</t>
  </si>
  <si>
    <t>※ 裏面に振込用紙の
　　控えを貼付して
　　ください。</t>
  </si>
  <si>
    <t>会員番号</t>
  </si>
  <si>
    <t>氏名_姓</t>
  </si>
  <si>
    <t>氏名_名</t>
  </si>
  <si>
    <t>氏名フリガナ_姓</t>
  </si>
  <si>
    <t>氏名フリガナ_名</t>
  </si>
  <si>
    <t>会員番号</t>
  </si>
  <si>
    <t>兼　関東高等学校バドミントン大会神奈川県予選</t>
  </si>
  <si>
    <t>参加申込入力シート
提出は⑤シートです。</t>
  </si>
  <si>
    <t>男</t>
  </si>
  <si>
    <t>男</t>
  </si>
  <si>
    <t>BT</t>
  </si>
  <si>
    <t>神奈川県関東大会</t>
  </si>
  <si>
    <t>BT</t>
  </si>
  <si>
    <t>男子団体戦</t>
  </si>
  <si>
    <t>男</t>
  </si>
  <si>
    <t>BT</t>
  </si>
  <si>
    <t>2022/</t>
  </si>
  <si>
    <t>↑高校名を入力</t>
  </si>
  <si>
    <t>申込（入力・印刷・提出）取り扱い説明書</t>
  </si>
  <si>
    <t>大会参加の申し込みは郵送での提出とホームページでの電子ファイル提出をしていただきます。</t>
  </si>
  <si>
    <t>以下の手順に従ってご提出をお願いいたします。　ファイルは、男女で分かれています。</t>
  </si>
  <si>
    <t>１．神奈川県高体連バドミントン専門部のホームページより、申込用ファイルをダウンロードします。</t>
  </si>
  <si>
    <r>
      <t>　　　　ホームページアドレス：　</t>
    </r>
    <r>
      <rPr>
        <sz val="16"/>
        <rFont val="UD デジタル 教科書体 NK-R"/>
        <family val="1"/>
      </rPr>
      <t>http://bdknhs.sakura.ne.jp</t>
    </r>
  </si>
  <si>
    <t>２．日本バドミントン協会へ登録した際に、書き出したエクセルファイルを用意します。</t>
  </si>
  <si>
    <t>３．申込用ファイルを開くと下方に以下のような８つのタブ（見出し）が、あります。</t>
  </si>
  <si>
    <t>４．それぞれのタブ(シート)の内容は以下の通りです。</t>
  </si>
  <si>
    <r>
      <t>　　　　</t>
    </r>
    <r>
      <rPr>
        <sz val="12"/>
        <color indexed="56"/>
        <rFont val="UD デジタル 教科書体 NK-R"/>
        <family val="1"/>
      </rPr>
      <t>①</t>
    </r>
    <r>
      <rPr>
        <sz val="12"/>
        <color indexed="8"/>
        <rFont val="UD デジタル 教科書体 NK-R"/>
        <family val="1"/>
      </rPr>
      <t xml:space="preserve"> 入力方法があります。取扱説明書です。</t>
    </r>
  </si>
  <si>
    <t>　　　　② 用意したエクセルデータのデータを貼り付け、学校名を入力します。</t>
  </si>
  <si>
    <t>　　　　③ 出場選手のデータを登録のシートのNoの番号で入力します。　
　　　　　　地区名、学校住所、監督名、コーチ名、申込責任者、校長、学年なども
　　　　　　ここで入力します。</t>
  </si>
  <si>
    <r>
      <t xml:space="preserve">　　　　④ </t>
    </r>
    <r>
      <rPr>
        <b/>
        <sz val="12"/>
        <color indexed="8"/>
        <rFont val="UD デジタル 教科書体 NK-R"/>
        <family val="1"/>
      </rPr>
      <t>（高校総体のみ）</t>
    </r>
    <r>
      <rPr>
        <sz val="12"/>
        <color indexed="8"/>
        <rFont val="UD デジタル 教科書体 NK-R"/>
        <family val="1"/>
      </rPr>
      <t>新人戦県予選の結果による学校の３位、４位で
　　　　　　出場する選手のデータを登録のシートのNoの番号で入力し、学年を入力します。　</t>
    </r>
  </si>
  <si>
    <t>　　　　⑤ このタブのシートを確認した後に印刷して、校長印・申込責任者印を押印して、
　　　　　　郵送にて提出します。（裏面に振込用紙の控えを貼付してください。）
　　　　　　従来の提出も用紙とほぼ同じ形式になっています。
　　　　　　※ 印刷は、モノクロプリンターでかまいません。　　　</t>
  </si>
  <si>
    <t>　　　　⑥タブの名札（タグ）のシートも印刷専用です。
　　　　　　地区で使用する場合、印刷後に切り離して、郵送にてご提出ください。</t>
  </si>
  <si>
    <t>　　　　⑦、⑧　こちらは、大会で使用するソフト（大会運営）で使用するためのものです。
　　　　　　　　　申し込み時に作業する必要はありません。</t>
  </si>
  <si>
    <t>　　　※ ②③④では入力をする場所以外には保護がかけられています。
　　　　　⑤⑥⑦⑧は、シート自体に保護がかけられいます。</t>
  </si>
  <si>
    <t>作業1　②のタブにあるシートに「日本バドミントン協会」への登録のデータを貼り付け
作業2　選手名簿についた選手の番号を③(④)入力の「No.」の位置に入力
作業3　⑤提出、名札を印刷して提出(印刷は、モノクロプリンタでかまいません。）</t>
  </si>
  <si>
    <t>メール送付先：　県高体連ホームページの申し込みページから送付してください。</t>
  </si>
  <si>
    <t>ホームページの申し込みページへのアクセス
⇒（顧問・監督等の皆様へページ）会員登録・大会参加申し込みボタンをクリック
⇒（会員登録・大会参加申し込みページ）電子データ送信ページボタンをクリック
⇒（各種申し込みページ）大会申し込みメニューの該当地区を選択</t>
  </si>
  <si>
    <t>監督・コーチ</t>
  </si>
  <si>
    <t>チーム × 6,000円 ＝　</t>
  </si>
  <si>
    <t>〆切日　4月8日（月）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</si>
</sst>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度&quot;"/>
    <numFmt numFmtId="183" formatCode="[$-411]ge\.m\.d;@"/>
    <numFmt numFmtId="184" formatCode="[$-411]ggge&quot;年&quot;m&quot;月&quot;d&quot;日&quot;;@"/>
    <numFmt numFmtId="185" formatCode="ggge"/>
    <numFmt numFmtId="186" formatCode="ggge&quot;年&quot;"/>
    <numFmt numFmtId="187" formatCode="[$]ggge&quot;年&quot;m&quot;月&quot;d&quot;日&quot;;@"/>
    <numFmt numFmtId="188" formatCode="[$]gge&quot;年&quot;m&quot;月&quot;d&quot;日&quot;;@"/>
  </numFmts>
  <fonts count="142">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6"/>
      <name val="ＭＳ ゴシック"/>
      <family val="3"/>
    </font>
    <font>
      <i/>
      <sz val="10"/>
      <name val="ＭＳ ゴシック"/>
      <family val="3"/>
    </font>
    <font>
      <sz val="14"/>
      <name val="AR P丸ゴシック体M"/>
      <family val="3"/>
    </font>
    <font>
      <b/>
      <sz val="28"/>
      <name val="AR P丸ゴシック体M"/>
      <family val="3"/>
    </font>
    <font>
      <sz val="20"/>
      <name val="AR P丸ゴシック体M"/>
      <family val="3"/>
    </font>
    <font>
      <sz val="28"/>
      <name val="AR P丸ゴシック体M"/>
      <family val="3"/>
    </font>
    <font>
      <sz val="11"/>
      <name val="AR P丸ゴシック体M"/>
      <family val="3"/>
    </font>
    <font>
      <b/>
      <sz val="36"/>
      <name val="AR P丸ゴシック体M"/>
      <family val="3"/>
    </font>
    <font>
      <b/>
      <sz val="20"/>
      <name val="AR P丸ゴシック体M"/>
      <family val="3"/>
    </font>
    <font>
      <sz val="12"/>
      <name val="UD デジタル 教科書体 NK-R"/>
      <family val="1"/>
    </font>
    <font>
      <sz val="16"/>
      <name val="UD デジタル 教科書体 NK-R"/>
      <family val="1"/>
    </font>
    <font>
      <sz val="12"/>
      <color indexed="56"/>
      <name val="UD デジタル 教科書体 NK-R"/>
      <family val="1"/>
    </font>
    <font>
      <sz val="12"/>
      <color indexed="8"/>
      <name val="UD デジタル 教科書体 NK-R"/>
      <family val="1"/>
    </font>
    <font>
      <b/>
      <sz val="12"/>
      <color indexed="8"/>
      <name val="UD デジタル 教科書体 NK-R"/>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4"/>
      <color indexed="8"/>
      <name val="ＭＳ Ｐゴシック"/>
      <family val="3"/>
    </font>
    <font>
      <sz val="12"/>
      <color indexed="8"/>
      <name val="ＭＳ Ｐゴシック"/>
      <family val="3"/>
    </font>
    <font>
      <sz val="13"/>
      <color indexed="8"/>
      <name val="ＭＳ Ｐゴシック"/>
      <family val="3"/>
    </font>
    <font>
      <sz val="11"/>
      <color indexed="8"/>
      <name val="AR P丸ゴシック体M"/>
      <family val="3"/>
    </font>
    <font>
      <u val="single"/>
      <sz val="12"/>
      <color indexed="8"/>
      <name val="AR P丸ゴシック体M"/>
      <family val="3"/>
    </font>
    <font>
      <u val="single"/>
      <sz val="11"/>
      <color indexed="8"/>
      <name val="AR P丸ゴシック体M"/>
      <family val="3"/>
    </font>
    <font>
      <sz val="16"/>
      <color indexed="8"/>
      <name val="AR P丸ゴシック体M"/>
      <family val="3"/>
    </font>
    <font>
      <sz val="12"/>
      <color indexed="8"/>
      <name val="AR P丸ゴシック体M"/>
      <family val="3"/>
    </font>
    <font>
      <sz val="12"/>
      <color indexed="8"/>
      <name val="AR丸ゴシック体M"/>
      <family val="3"/>
    </font>
    <font>
      <sz val="13"/>
      <color indexed="8"/>
      <name val="AR P丸ゴシック体M"/>
      <family val="3"/>
    </font>
    <font>
      <sz val="16"/>
      <color indexed="8"/>
      <name val="AR丸ゴシック体M"/>
      <family val="3"/>
    </font>
    <font>
      <sz val="11"/>
      <color indexed="8"/>
      <name val="AR丸ゴシック体M"/>
      <family val="3"/>
    </font>
    <font>
      <sz val="12"/>
      <color indexed="8"/>
      <name val="ＭＳ ゴシック"/>
      <family val="3"/>
    </font>
    <font>
      <sz val="10"/>
      <color indexed="8"/>
      <name val="ＭＳ ゴシック"/>
      <family val="3"/>
    </font>
    <font>
      <sz val="14"/>
      <color indexed="8"/>
      <name val="AR丸ゴシック体M"/>
      <family val="3"/>
    </font>
    <font>
      <sz val="12"/>
      <color indexed="8"/>
      <name val="ＭＳ Ｐ明朝"/>
      <family val="1"/>
    </font>
    <font>
      <sz val="11"/>
      <color indexed="8"/>
      <name val="UD デジタル 教科書体 NK-R"/>
      <family val="1"/>
    </font>
    <font>
      <sz val="20"/>
      <color indexed="57"/>
      <name val="UD デジタル 教科書体 NK-R"/>
      <family val="1"/>
    </font>
    <font>
      <sz val="14"/>
      <color indexed="8"/>
      <name val="UD デジタル 教科書体 NK-R"/>
      <family val="1"/>
    </font>
    <font>
      <sz val="14"/>
      <color indexed="8"/>
      <name val="ＭＳ ゴシック"/>
      <family val="3"/>
    </font>
    <font>
      <sz val="16"/>
      <color indexed="8"/>
      <name val="ＭＳ 明朝"/>
      <family val="1"/>
    </font>
    <font>
      <sz val="9"/>
      <color indexed="8"/>
      <name val="ＭＳ 明朝"/>
      <family val="1"/>
    </font>
    <font>
      <sz val="14"/>
      <color indexed="8"/>
      <name val="ＭＳ 明朝"/>
      <family val="1"/>
    </font>
    <font>
      <sz val="13"/>
      <color indexed="8"/>
      <name val="AR丸ゴシック体M"/>
      <family val="3"/>
    </font>
    <font>
      <sz val="10"/>
      <color indexed="8"/>
      <name val="AR P丸ゴシック体M"/>
      <family val="3"/>
    </font>
    <font>
      <sz val="10"/>
      <color indexed="8"/>
      <name val="AR丸ゴシック体M"/>
      <family val="3"/>
    </font>
    <font>
      <sz val="18"/>
      <color indexed="8"/>
      <name val="AR P丸ゴシック体M"/>
      <family val="3"/>
    </font>
    <font>
      <sz val="9"/>
      <color indexed="8"/>
      <name val="AR丸ゴシック体M"/>
      <family val="3"/>
    </font>
    <font>
      <sz val="20"/>
      <color indexed="8"/>
      <name val="AR P丸ゴシック体M"/>
      <family val="3"/>
    </font>
    <font>
      <sz val="18"/>
      <color indexed="8"/>
      <name val="AR丸ゴシック体M"/>
      <family val="3"/>
    </font>
    <font>
      <b/>
      <sz val="12"/>
      <color indexed="10"/>
      <name val="AR P丸ゴシック体M"/>
      <family val="3"/>
    </font>
    <font>
      <sz val="14"/>
      <color indexed="8"/>
      <name val="AR P丸ゴシック体M"/>
      <family val="3"/>
    </font>
    <font>
      <sz val="11"/>
      <color indexed="8"/>
      <name val="HG丸ｺﾞｼｯｸM-PRO"/>
      <family val="3"/>
    </font>
    <font>
      <sz val="11"/>
      <color indexed="8"/>
      <name val="ＭＳ 明朝"/>
      <family val="1"/>
    </font>
    <font>
      <sz val="8"/>
      <color indexed="8"/>
      <name val="AR P丸ゴシック体M"/>
      <family val="3"/>
    </font>
    <font>
      <sz val="24"/>
      <color indexed="8"/>
      <name val="AR P丸ゴシック体M"/>
      <family val="3"/>
    </font>
    <font>
      <sz val="24"/>
      <color indexed="8"/>
      <name val="ＭＳ Ｐゴシック"/>
      <family val="3"/>
    </font>
    <font>
      <sz val="24"/>
      <color indexed="51"/>
      <name val="ＭＳ Ｐゴシック"/>
      <family val="3"/>
    </font>
    <font>
      <sz val="24"/>
      <color indexed="30"/>
      <name val="ＭＳ Ｐゴシック"/>
      <family val="3"/>
    </font>
    <font>
      <sz val="24"/>
      <color indexed="40"/>
      <name val="ＭＳ Ｐゴシック"/>
      <family val="3"/>
    </font>
    <font>
      <sz val="24"/>
      <color indexed="10"/>
      <name val="ＭＳ Ｐゴシック"/>
      <family val="3"/>
    </font>
    <font>
      <sz val="24"/>
      <color indexed="17"/>
      <name val="ＭＳ Ｐゴシック"/>
      <family val="3"/>
    </font>
    <font>
      <sz val="24"/>
      <color indexed="20"/>
      <name val="ＭＳ Ｐゴシック"/>
      <family val="3"/>
    </font>
    <font>
      <sz val="24"/>
      <color indexed="14"/>
      <name val="ＭＳ Ｐゴシック"/>
      <family val="3"/>
    </font>
    <font>
      <sz val="11"/>
      <color indexed="8"/>
      <name val="Calibri"/>
      <family val="2"/>
    </font>
    <font>
      <b/>
      <sz val="28"/>
      <color indexed="10"/>
      <name val="ＭＳ Ｐゴシック"/>
      <family val="3"/>
    </font>
    <font>
      <b/>
      <sz val="1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4"/>
      <color theme="1"/>
      <name val="Calibri"/>
      <family val="3"/>
    </font>
    <font>
      <sz val="12"/>
      <color theme="1"/>
      <name val="Calibri"/>
      <family val="3"/>
    </font>
    <font>
      <sz val="13"/>
      <color theme="1"/>
      <name val="Calibri"/>
      <family val="3"/>
    </font>
    <font>
      <sz val="11"/>
      <color theme="1"/>
      <name val="AR P丸ゴシック体M"/>
      <family val="3"/>
    </font>
    <font>
      <u val="single"/>
      <sz val="12"/>
      <color theme="1"/>
      <name val="AR P丸ゴシック体M"/>
      <family val="3"/>
    </font>
    <font>
      <u val="single"/>
      <sz val="11"/>
      <color theme="1"/>
      <name val="AR P丸ゴシック体M"/>
      <family val="3"/>
    </font>
    <font>
      <sz val="16"/>
      <color theme="1"/>
      <name val="AR P丸ゴシック体M"/>
      <family val="3"/>
    </font>
    <font>
      <sz val="12"/>
      <color theme="1"/>
      <name val="AR P丸ゴシック体M"/>
      <family val="3"/>
    </font>
    <font>
      <sz val="12"/>
      <color theme="1"/>
      <name val="AR丸ゴシック体M"/>
      <family val="3"/>
    </font>
    <font>
      <sz val="13"/>
      <color theme="1"/>
      <name val="AR P丸ゴシック体M"/>
      <family val="3"/>
    </font>
    <font>
      <sz val="16"/>
      <color theme="1"/>
      <name val="AR丸ゴシック体M"/>
      <family val="3"/>
    </font>
    <font>
      <sz val="11"/>
      <name val="Calibri"/>
      <family val="3"/>
    </font>
    <font>
      <sz val="11"/>
      <color theme="1"/>
      <name val="AR丸ゴシック体M"/>
      <family val="3"/>
    </font>
    <font>
      <sz val="12"/>
      <color theme="1"/>
      <name val="ＭＳ ゴシック"/>
      <family val="3"/>
    </font>
    <font>
      <sz val="10"/>
      <color theme="1"/>
      <name val="ＭＳ ゴシック"/>
      <family val="3"/>
    </font>
    <font>
      <sz val="14"/>
      <color theme="1"/>
      <name val="AR丸ゴシック体M"/>
      <family val="3"/>
    </font>
    <font>
      <sz val="12"/>
      <color theme="1"/>
      <name val="ＭＳ Ｐ明朝"/>
      <family val="1"/>
    </font>
    <font>
      <sz val="11"/>
      <color theme="1"/>
      <name val="UD デジタル 教科書体 NK-R"/>
      <family val="1"/>
    </font>
    <font>
      <sz val="20"/>
      <color theme="9" tint="-0.24997000396251678"/>
      <name val="UD デジタル 教科書体 NK-R"/>
      <family val="1"/>
    </font>
    <font>
      <sz val="12"/>
      <color theme="1"/>
      <name val="UD デジタル 教科書体 NK-R"/>
      <family val="1"/>
    </font>
    <font>
      <sz val="14"/>
      <color theme="1"/>
      <name val="UD デジタル 教科書体 NK-R"/>
      <family val="1"/>
    </font>
    <font>
      <sz val="14"/>
      <color theme="1"/>
      <name val="ＭＳ ゴシック"/>
      <family val="3"/>
    </font>
    <font>
      <sz val="16"/>
      <color theme="1"/>
      <name val="ＭＳ 明朝"/>
      <family val="1"/>
    </font>
    <font>
      <sz val="9"/>
      <color theme="1"/>
      <name val="ＭＳ 明朝"/>
      <family val="1"/>
    </font>
    <font>
      <sz val="9"/>
      <color theme="1"/>
      <name val="AR丸ゴシック体M"/>
      <family val="3"/>
    </font>
    <font>
      <sz val="14"/>
      <color theme="1"/>
      <name val="ＭＳ 明朝"/>
      <family val="1"/>
    </font>
    <font>
      <sz val="18"/>
      <color theme="1"/>
      <name val="AR P丸ゴシック体M"/>
      <family val="3"/>
    </font>
    <font>
      <sz val="10"/>
      <color theme="1"/>
      <name val="AR丸ゴシック体M"/>
      <family val="3"/>
    </font>
    <font>
      <sz val="13"/>
      <color theme="1"/>
      <name val="AR丸ゴシック体M"/>
      <family val="3"/>
    </font>
    <font>
      <sz val="10"/>
      <color theme="1"/>
      <name val="AR P丸ゴシック体M"/>
      <family val="3"/>
    </font>
    <font>
      <sz val="18"/>
      <color theme="1"/>
      <name val="AR丸ゴシック体M"/>
      <family val="3"/>
    </font>
    <font>
      <sz val="20"/>
      <color theme="1"/>
      <name val="AR P丸ゴシック体M"/>
      <family val="3"/>
    </font>
    <font>
      <sz val="24"/>
      <color theme="1"/>
      <name val="AR P丸ゴシック体M"/>
      <family val="3"/>
    </font>
    <font>
      <sz val="14"/>
      <color theme="1"/>
      <name val="AR P丸ゴシック体M"/>
      <family val="3"/>
    </font>
    <font>
      <sz val="8"/>
      <color theme="1"/>
      <name val="AR P丸ゴシック体M"/>
      <family val="3"/>
    </font>
    <font>
      <sz val="11"/>
      <color theme="1"/>
      <name val="ＭＳ 明朝"/>
      <family val="1"/>
    </font>
    <font>
      <sz val="11"/>
      <color theme="1"/>
      <name val="HG丸ｺﾞｼｯｸM-PRO"/>
      <family val="3"/>
    </font>
    <font>
      <b/>
      <sz val="12"/>
      <color rgb="FFFF0000"/>
      <name val="AR P丸ゴシック体M"/>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rgb="FFD4CADC"/>
        <bgColor indexed="64"/>
      </patternFill>
    </fill>
    <fill>
      <patternFill patternType="solid">
        <fgColor indexed="65"/>
        <bgColor indexed="64"/>
      </patternFill>
    </fill>
    <fill>
      <patternFill patternType="solid">
        <fgColor theme="4" tint="0.7999500036239624"/>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top/>
      <bottom style="double"/>
    </border>
    <border>
      <left style="hair"/>
      <right style="medium"/>
      <top style="medium"/>
      <bottom/>
    </border>
    <border>
      <left style="hair"/>
      <right style="medium"/>
      <top/>
      <bottom style="medium"/>
    </border>
    <border>
      <left style="medium"/>
      <right style="medium"/>
      <top style="medium"/>
      <bottom style="medium"/>
    </border>
    <border>
      <left style="thin"/>
      <right style="thin"/>
      <top style="thin"/>
      <bottom style="medium"/>
    </border>
    <border>
      <left/>
      <right style="medium"/>
      <top/>
      <bottom/>
    </border>
    <border>
      <left/>
      <right style="hair">
        <color rgb="FFFF0000"/>
      </right>
      <top style="thick">
        <color rgb="FFFF0000"/>
      </top>
      <bottom>
        <color indexed="63"/>
      </bottom>
    </border>
    <border>
      <left/>
      <right/>
      <top style="thick">
        <color rgb="FFFF0000"/>
      </top>
      <bottom>
        <color indexed="63"/>
      </bottom>
    </border>
    <border>
      <left/>
      <right style="hair">
        <color rgb="FFFF0000"/>
      </right>
      <top>
        <color indexed="63"/>
      </top>
      <bottom style="thick">
        <color rgb="FFFF0000"/>
      </bottom>
    </border>
    <border>
      <left/>
      <right/>
      <top>
        <color indexed="63"/>
      </top>
      <bottom style="thick">
        <color rgb="FFFF0000"/>
      </bottom>
    </border>
    <border>
      <left/>
      <right style="dotted">
        <color rgb="FFFF0000"/>
      </right>
      <top>
        <color indexed="63"/>
      </top>
      <bottom style="thick">
        <color rgb="FFFF0000"/>
      </bottom>
    </border>
    <border>
      <left/>
      <right/>
      <top style="thin">
        <color rgb="FFFF0000"/>
      </top>
      <bottom style="thick">
        <color rgb="FFFF0000"/>
      </bottom>
    </border>
    <border>
      <left style="hair">
        <color rgb="FFFF0000"/>
      </left>
      <right/>
      <top>
        <color indexed="63"/>
      </top>
      <bottom style="thick">
        <color rgb="FFFF0000"/>
      </bottom>
    </border>
    <border>
      <left style="hair">
        <color rgb="FFFF0000"/>
      </left>
      <right style="hair">
        <color rgb="FFFF0000"/>
      </right>
      <top style="thick">
        <color rgb="FFFF0000"/>
      </top>
      <bottom style="hair">
        <color rgb="FFFF0000"/>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hair"/>
      <right/>
      <top style="medium"/>
      <bottom/>
    </border>
    <border>
      <left style="hair"/>
      <right/>
      <top/>
      <bottom/>
    </border>
    <border>
      <left style="thin"/>
      <right style="medium"/>
      <top style="thin"/>
      <bottom style="medium"/>
    </border>
    <border>
      <left style="hair">
        <color rgb="FFFF0000"/>
      </left>
      <right/>
      <top>
        <color indexed="63"/>
      </top>
      <bottom>
        <color indexed="63"/>
      </bottom>
    </border>
    <border>
      <left/>
      <right style="hair">
        <color rgb="FFFF0000"/>
      </right>
      <top>
        <color indexed="63"/>
      </top>
      <bottom>
        <color indexed="63"/>
      </bottom>
    </border>
    <border>
      <left/>
      <right/>
      <top style="thin">
        <color rgb="FFFF0000"/>
      </top>
      <bottom>
        <color indexed="63"/>
      </bottom>
    </border>
    <border>
      <left/>
      <right style="dotted">
        <color rgb="FFFF0000"/>
      </right>
      <top>
        <color indexed="63"/>
      </top>
      <bottom>
        <color indexed="63"/>
      </bottom>
    </border>
    <border>
      <left/>
      <right/>
      <top>
        <color indexed="63"/>
      </top>
      <bottom style="thick">
        <color rgb="FF7030A0"/>
      </bottom>
    </border>
    <border>
      <left/>
      <right/>
      <top style="thick">
        <color rgb="FF7030A0"/>
      </top>
      <bottom>
        <color indexed="63"/>
      </bottom>
    </border>
    <border>
      <left style="hair">
        <color rgb="FF7030A0"/>
      </left>
      <right/>
      <top style="thick">
        <color rgb="FF7030A0"/>
      </top>
      <bottom>
        <color indexed="63"/>
      </bottom>
    </border>
    <border>
      <left style="hair">
        <color rgb="FF7030A0"/>
      </left>
      <right/>
      <top>
        <color indexed="63"/>
      </top>
      <bottom style="thick">
        <color rgb="FF7030A0"/>
      </bottom>
    </border>
    <border>
      <left/>
      <right/>
      <top style="thick">
        <color rgb="FF7030A0"/>
      </top>
      <bottom style="thin"/>
    </border>
    <border>
      <left style="thin"/>
      <right/>
      <top style="medium"/>
      <bottom style="medium"/>
    </border>
    <border>
      <left style="thin"/>
      <right style="thin"/>
      <top style="medium"/>
      <bottom style="medium"/>
    </border>
    <border>
      <left style="thin"/>
      <right/>
      <top style="medium"/>
      <bottom style="thin"/>
    </border>
    <border>
      <left style="thin"/>
      <right/>
      <top style="thin"/>
      <bottom style="thin"/>
    </border>
    <border>
      <left style="thin"/>
      <right/>
      <top style="thin"/>
      <bottom style="medium"/>
    </border>
    <border>
      <left style="medium"/>
      <right/>
      <top style="medium"/>
      <bottom style="medium"/>
    </border>
    <border>
      <left/>
      <right style="medium"/>
      <top style="medium"/>
      <bottom style="medium"/>
    </border>
    <border>
      <left/>
      <right/>
      <top style="medium"/>
      <bottom style="thin"/>
    </border>
    <border>
      <left style="hair"/>
      <right style="hair"/>
      <top style="medium"/>
      <bottom style="hair"/>
    </border>
    <border>
      <left style="hair"/>
      <right style="hair"/>
      <top style="hair"/>
      <bottom style="medium"/>
    </border>
    <border>
      <left style="medium"/>
      <right/>
      <top style="thin"/>
      <bottom/>
    </border>
    <border>
      <left style="medium"/>
      <right/>
      <top/>
      <bottom style="medium"/>
    </border>
    <border>
      <left style="medium"/>
      <right style="thin"/>
      <top style="medium"/>
      <bottom>
        <color indexed="63"/>
      </bottom>
    </border>
    <border>
      <left style="medium"/>
      <right style="thin"/>
      <top>
        <color indexed="63"/>
      </top>
      <bottom style="medium"/>
    </border>
    <border>
      <left style="medium"/>
      <right style="medium"/>
      <top style="medium"/>
      <bottom/>
    </border>
    <border>
      <left style="medium"/>
      <right style="medium"/>
      <top/>
      <bottom style="medium"/>
    </border>
    <border>
      <left/>
      <right/>
      <top style="medium"/>
      <bottom style="medium"/>
    </border>
    <border>
      <left style="hair"/>
      <right style="hair"/>
      <top style="medium"/>
      <bottom/>
    </border>
    <border>
      <left style="hair"/>
      <right style="hair"/>
      <top>
        <color indexed="63"/>
      </top>
      <bottom style="medium"/>
    </border>
    <border>
      <left style="medium"/>
      <right style="hair"/>
      <top style="medium"/>
      <bottom/>
    </border>
    <border>
      <left style="medium"/>
      <right style="hair"/>
      <top/>
      <bottom style="medium"/>
    </border>
    <border>
      <left style="hair"/>
      <right style="hair"/>
      <top style="hair"/>
      <bottom/>
    </border>
    <border>
      <left style="medium"/>
      <right/>
      <top style="medium"/>
      <bottom/>
    </border>
    <border>
      <left style="medium"/>
      <right/>
      <top/>
      <bottom style="thin"/>
    </border>
    <border>
      <left style="thin"/>
      <right style="medium"/>
      <top style="medium"/>
      <bottom style="medium"/>
    </border>
    <border>
      <left style="medium"/>
      <right style="hair"/>
      <top style="medium"/>
      <bottom style="hair"/>
    </border>
    <border>
      <left style="medium"/>
      <right style="hair"/>
      <top style="hair"/>
      <bottom/>
    </border>
    <border>
      <left/>
      <right/>
      <top style="medium"/>
      <bottom/>
    </border>
    <border>
      <left/>
      <right style="medium"/>
      <top style="medium"/>
      <bottom/>
    </border>
    <border>
      <left style="medium"/>
      <right/>
      <top/>
      <bottom/>
    </border>
    <border>
      <left/>
      <right/>
      <top/>
      <bottom style="medium"/>
    </border>
    <border>
      <left/>
      <right style="medium"/>
      <top/>
      <bottom style="medium"/>
    </border>
    <border>
      <left style="medium"/>
      <right style="medium"/>
      <top/>
      <bottom/>
    </border>
    <border>
      <left/>
      <right style="medium"/>
      <top/>
      <bottom style="thin"/>
    </border>
    <border>
      <left style="hair"/>
      <right/>
      <top style="medium"/>
      <bottom style="thin"/>
    </border>
    <border>
      <left/>
      <right style="thin"/>
      <top style="medium"/>
      <bottom style="thin"/>
    </border>
    <border>
      <left style="hair"/>
      <right/>
      <top style="thin"/>
      <bottom style="thin"/>
    </border>
    <border>
      <left/>
      <right/>
      <top style="thin"/>
      <bottom style="thin"/>
    </border>
    <border>
      <left/>
      <right style="thin"/>
      <top style="thin"/>
      <bottom style="thin"/>
    </border>
    <border>
      <left style="hair"/>
      <right/>
      <top style="thin"/>
      <bottom style="medium"/>
    </border>
    <border>
      <left/>
      <right/>
      <top style="thin"/>
      <bottom style="medium"/>
    </border>
    <border>
      <left/>
      <right style="thin"/>
      <top style="thin"/>
      <bottom style="medium"/>
    </border>
    <border>
      <left/>
      <right/>
      <top style="thin"/>
      <bottom/>
    </border>
    <border>
      <left style="thin"/>
      <right/>
      <top style="thin"/>
      <bottom/>
    </border>
    <border>
      <left/>
      <right style="thin"/>
      <top style="thin"/>
      <bottom/>
    </border>
    <border>
      <left style="thin"/>
      <right/>
      <top style="medium"/>
      <bottom/>
    </border>
    <border>
      <left/>
      <right style="thin"/>
      <top style="medium"/>
      <bottom/>
    </border>
    <border>
      <left style="thin"/>
      <right/>
      <top/>
      <bottom style="medium"/>
    </border>
    <border>
      <left/>
      <right style="thin"/>
      <top/>
      <bottom style="medium"/>
    </border>
    <border>
      <left style="medium"/>
      <right style="thin"/>
      <top/>
      <bottom style="thin"/>
    </border>
    <border>
      <left/>
      <right style="medium"/>
      <top style="thin"/>
      <bottom/>
    </border>
    <border>
      <left/>
      <right style="medium"/>
      <top style="thin"/>
      <bottom style="medium"/>
    </border>
    <border>
      <left/>
      <right style="medium"/>
      <top style="medium"/>
      <bottom style="thin"/>
    </border>
    <border>
      <left/>
      <right style="thin"/>
      <top style="medium"/>
      <bottom style="medium"/>
    </border>
    <border>
      <left style="thin"/>
      <right/>
      <top/>
      <bottom/>
    </border>
    <border>
      <left/>
      <right style="thin"/>
      <top/>
      <bottom/>
    </border>
    <border>
      <left/>
      <right/>
      <top style="hair"/>
      <bottom style="thin"/>
    </border>
    <border>
      <left style="thin"/>
      <right/>
      <top style="hair"/>
      <bottom style="thin"/>
    </border>
    <border>
      <left/>
      <right style="medium"/>
      <top style="hair"/>
      <bottom style="thin"/>
    </border>
    <border>
      <left style="medium"/>
      <right/>
      <top/>
      <bottom style="hair"/>
    </border>
    <border>
      <left/>
      <right/>
      <top/>
      <bottom style="hair"/>
    </border>
    <border>
      <left style="thin"/>
      <right/>
      <top/>
      <bottom style="hair"/>
    </border>
    <border>
      <left/>
      <right style="thin"/>
      <top/>
      <bottom style="hair"/>
    </border>
    <border>
      <left style="medium"/>
      <right/>
      <top style="hair"/>
      <bottom style="thin"/>
    </border>
    <border>
      <left/>
      <right style="thin"/>
      <top style="hair"/>
      <bottom style="thin"/>
    </border>
    <border>
      <left/>
      <right style="medium"/>
      <top/>
      <bottom style="hair"/>
    </border>
    <border>
      <left style="thin"/>
      <right/>
      <top style="hair"/>
      <bottom style="medium"/>
    </border>
    <border>
      <left/>
      <right/>
      <top style="hair"/>
      <bottom style="medium"/>
    </border>
    <border>
      <left/>
      <right style="thin"/>
      <top style="hair"/>
      <bottom style="medium"/>
    </border>
    <border>
      <left/>
      <right style="medium"/>
      <top style="hair"/>
      <bottom style="medium"/>
    </border>
    <border>
      <left style="medium"/>
      <right/>
      <top style="hair"/>
      <bottom style="medium"/>
    </border>
    <border>
      <left style="medium"/>
      <right/>
      <top style="medium"/>
      <bottom style="hair"/>
    </border>
    <border>
      <left/>
      <right/>
      <top style="medium"/>
      <bottom style="hair"/>
    </border>
    <border>
      <left style="thin"/>
      <right/>
      <top style="medium"/>
      <bottom style="hair"/>
    </border>
    <border>
      <left/>
      <right style="thin"/>
      <top style="medium"/>
      <bottom style="hair"/>
    </border>
    <border>
      <left/>
      <right style="medium"/>
      <top style="medium"/>
      <bottom style="hair"/>
    </border>
    <border>
      <left style="thick">
        <color rgb="FFFF0000"/>
      </left>
      <right/>
      <top style="thick">
        <color rgb="FFFF0000"/>
      </top>
      <bottom style="thick">
        <color rgb="FFFF0000"/>
      </bottom>
    </border>
    <border>
      <left style="hair">
        <color rgb="FFFF0000"/>
      </left>
      <right/>
      <top style="thick">
        <color rgb="FFFF0000"/>
      </top>
      <bottom style="thick">
        <color rgb="FFFF0000"/>
      </bottom>
    </border>
    <border>
      <left/>
      <right/>
      <top style="thick">
        <color rgb="FFFF0000"/>
      </top>
      <bottom style="thick">
        <color rgb="FFFF0000"/>
      </bottom>
    </border>
    <border>
      <left style="dotted">
        <color rgb="FF7030A0"/>
      </left>
      <right style="dotted">
        <color rgb="FF7030A0"/>
      </right>
      <top style="thick">
        <color rgb="FF7030A0"/>
      </top>
      <bottom>
        <color indexed="63"/>
      </bottom>
    </border>
    <border>
      <left style="dotted">
        <color rgb="FF7030A0"/>
      </left>
      <right/>
      <top style="thick">
        <color rgb="FF7030A0"/>
      </top>
      <bottom>
        <color indexed="63"/>
      </bottom>
    </border>
    <border>
      <left style="dotted">
        <color rgb="FF7030A0"/>
      </left>
      <right style="dotted">
        <color rgb="FF7030A0"/>
      </right>
      <top>
        <color indexed="63"/>
      </top>
      <bottom style="thick">
        <color rgb="FF7030A0"/>
      </bottom>
    </border>
    <border>
      <left style="dotted">
        <color rgb="FF7030A0"/>
      </left>
      <right/>
      <top>
        <color indexed="63"/>
      </top>
      <bottom style="thick">
        <color rgb="FF7030A0"/>
      </bottom>
    </border>
    <border>
      <left style="thick">
        <color rgb="FFFF0000"/>
      </left>
      <right/>
      <top style="thick">
        <color rgb="FFFF0000"/>
      </top>
      <bottom>
        <color indexed="63"/>
      </bottom>
    </border>
    <border>
      <left style="hair">
        <color rgb="FFFF0000"/>
      </left>
      <right>
        <color indexed="63"/>
      </right>
      <top style="thick">
        <color rgb="FFFF0000"/>
      </top>
      <bottom>
        <color indexed="63"/>
      </bottom>
    </border>
    <border>
      <left style="thick">
        <color rgb="FF7030A0"/>
      </left>
      <right style="dotted">
        <color rgb="FF7030A0"/>
      </right>
      <top style="thick">
        <color rgb="FF7030A0"/>
      </top>
      <bottom style="thick">
        <color rgb="FFFF0000"/>
      </bottom>
    </border>
    <border>
      <left style="thick">
        <color rgb="FF7030A0"/>
      </left>
      <right style="dotted">
        <color rgb="FF7030A0"/>
      </right>
      <top style="thick">
        <color rgb="FFFF0000"/>
      </top>
      <bottom style="thick">
        <color rgb="FF7030A0"/>
      </bottom>
    </border>
    <border>
      <left style="dotted">
        <color rgb="FFFF0000"/>
      </left>
      <right style="thick">
        <color rgb="FFFF0000"/>
      </right>
      <top style="thick">
        <color rgb="FFFF0000"/>
      </top>
      <bottom style="thick">
        <color rgb="FFFF0000"/>
      </bottom>
    </border>
    <border>
      <left style="dotted">
        <color rgb="FFFF0000"/>
      </left>
      <right style="thick">
        <color rgb="FFFF0000"/>
      </right>
      <top style="thick">
        <color rgb="FFFF0000"/>
      </top>
      <bottom>
        <color indexed="63"/>
      </bottom>
    </border>
    <border>
      <left style="dotted">
        <color rgb="FF7030A0"/>
      </left>
      <right style="thick">
        <color rgb="FF7030A0"/>
      </right>
      <top style="thick">
        <color rgb="FF7030A0"/>
      </top>
      <bottom style="thick">
        <color rgb="FFFF0000"/>
      </bottom>
    </border>
    <border>
      <left style="dotted">
        <color rgb="FF7030A0"/>
      </left>
      <right style="thick">
        <color rgb="FF7030A0"/>
      </right>
      <top style="thick">
        <color rgb="FFFF0000"/>
      </top>
      <bottom style="thick">
        <color rgb="FF7030A0"/>
      </bottom>
    </border>
    <border>
      <left style="thick">
        <color rgb="FFFF0000"/>
      </left>
      <right style="thick">
        <color rgb="FFFF0000"/>
      </right>
      <top style="thick">
        <color rgb="FFFF0000"/>
      </top>
      <bottom style="thick">
        <color rgb="FFFF0000"/>
      </bottom>
    </border>
    <border>
      <left style="thick">
        <color rgb="FFFF0000"/>
      </left>
      <right style="thick">
        <color rgb="FFFF0000"/>
      </right>
      <top style="thick">
        <color rgb="FFFF0000"/>
      </top>
      <bottom>
        <color indexed="63"/>
      </bottom>
    </border>
    <border>
      <left style="thick">
        <color rgb="FF7030A0"/>
      </left>
      <right style="thick">
        <color rgb="FF7030A0"/>
      </right>
      <top style="thick">
        <color rgb="FF7030A0"/>
      </top>
      <bottom style="thick">
        <color rgb="FFFF0000"/>
      </bottom>
    </border>
    <border>
      <left style="thick">
        <color rgb="FF7030A0"/>
      </left>
      <right style="thick">
        <color rgb="FF7030A0"/>
      </right>
      <top style="thick">
        <color rgb="FFFF0000"/>
      </top>
      <bottom style="thick">
        <color rgb="FF7030A0"/>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3" fillId="0" borderId="0">
      <alignment/>
      <protection/>
    </xf>
    <xf numFmtId="0" fontId="0" fillId="0" borderId="0">
      <alignment vertical="center"/>
      <protection/>
    </xf>
    <xf numFmtId="0" fontId="101" fillId="0" borderId="0" applyNumberFormat="0" applyFill="0" applyBorder="0" applyAlignment="0" applyProtection="0"/>
    <xf numFmtId="0" fontId="102" fillId="32" borderId="0" applyNumberFormat="0" applyBorder="0" applyAlignment="0" applyProtection="0"/>
  </cellStyleXfs>
  <cellXfs count="590">
    <xf numFmtId="0" fontId="0" fillId="0" borderId="0" xfId="0" applyFont="1" applyAlignment="1">
      <alignment vertical="center"/>
    </xf>
    <xf numFmtId="49" fontId="103" fillId="0" borderId="0" xfId="0" applyNumberFormat="1" applyFont="1" applyBorder="1" applyAlignment="1">
      <alignment horizontal="center" vertical="center" shrinkToFit="1"/>
    </xf>
    <xf numFmtId="0" fontId="103" fillId="0" borderId="0" xfId="0" applyFont="1" applyBorder="1" applyAlignment="1">
      <alignment vertical="center" shrinkToFit="1"/>
    </xf>
    <xf numFmtId="49" fontId="103" fillId="0" borderId="0" xfId="0" applyNumberFormat="1" applyFont="1" applyBorder="1" applyAlignment="1">
      <alignment vertical="center" shrinkToFit="1"/>
    </xf>
    <xf numFmtId="49" fontId="103" fillId="0" borderId="0" xfId="0" applyNumberFormat="1" applyFont="1" applyBorder="1" applyAlignment="1">
      <alignment horizontal="left" vertical="center" shrinkToFit="1"/>
    </xf>
    <xf numFmtId="176" fontId="103" fillId="0" borderId="0" xfId="0" applyNumberFormat="1" applyFont="1" applyBorder="1" applyAlignment="1">
      <alignment horizontal="center" vertical="center" shrinkToFit="1"/>
    </xf>
    <xf numFmtId="0" fontId="0" fillId="0" borderId="0" xfId="0" applyAlignment="1">
      <alignment vertical="center"/>
    </xf>
    <xf numFmtId="14" fontId="104" fillId="0" borderId="0" xfId="0" applyNumberFormat="1" applyFont="1" applyAlignment="1">
      <alignment vertical="center"/>
    </xf>
    <xf numFmtId="0" fontId="104" fillId="0" borderId="0" xfId="0" applyFont="1" applyAlignment="1">
      <alignment vertical="center"/>
    </xf>
    <xf numFmtId="0" fontId="0" fillId="0" borderId="0" xfId="0" applyBorder="1" applyAlignment="1">
      <alignment vertical="center"/>
    </xf>
    <xf numFmtId="14" fontId="104" fillId="0" borderId="0" xfId="0" applyNumberFormat="1" applyFont="1" applyBorder="1" applyAlignment="1">
      <alignment vertical="center"/>
    </xf>
    <xf numFmtId="0" fontId="104" fillId="0" borderId="0" xfId="0" applyFont="1" applyBorder="1" applyAlignment="1">
      <alignment vertical="center"/>
    </xf>
    <xf numFmtId="0" fontId="105" fillId="0" borderId="0" xfId="0" applyFont="1" applyAlignment="1">
      <alignment vertical="center"/>
    </xf>
    <xf numFmtId="0" fontId="104" fillId="0" borderId="0" xfId="0" applyFont="1" applyAlignment="1">
      <alignment vertical="center"/>
    </xf>
    <xf numFmtId="0" fontId="104" fillId="0" borderId="0" xfId="0" applyFont="1" applyAlignment="1">
      <alignment vertical="center"/>
    </xf>
    <xf numFmtId="0" fontId="0" fillId="0" borderId="10" xfId="0" applyBorder="1" applyAlignment="1">
      <alignment vertical="center"/>
    </xf>
    <xf numFmtId="0" fontId="106" fillId="0" borderId="0" xfId="0" applyFont="1" applyAlignment="1">
      <alignment vertical="center"/>
    </xf>
    <xf numFmtId="0" fontId="105" fillId="0" borderId="0" xfId="0" applyFont="1" applyAlignment="1">
      <alignment vertical="center"/>
    </xf>
    <xf numFmtId="0" fontId="103" fillId="0" borderId="11" xfId="0" applyNumberFormat="1" applyFont="1" applyFill="1" applyBorder="1" applyAlignment="1" applyProtection="1">
      <alignment horizontal="center" vertical="center" shrinkToFit="1"/>
      <protection locked="0"/>
    </xf>
    <xf numFmtId="0" fontId="103" fillId="0" borderId="12" xfId="0" applyNumberFormat="1" applyFont="1" applyFill="1" applyBorder="1" applyAlignment="1" applyProtection="1">
      <alignment horizontal="center" vertical="center" shrinkToFit="1"/>
      <protection locked="0"/>
    </xf>
    <xf numFmtId="0" fontId="103" fillId="0" borderId="13" xfId="0" applyNumberFormat="1" applyFont="1" applyFill="1" applyBorder="1" applyAlignment="1" applyProtection="1">
      <alignment horizontal="center" vertical="center" shrinkToFit="1"/>
      <protection locked="0"/>
    </xf>
    <xf numFmtId="49" fontId="103" fillId="0" borderId="14" xfId="0" applyNumberFormat="1" applyFont="1" applyFill="1" applyBorder="1" applyAlignment="1" applyProtection="1">
      <alignment horizontal="center" vertical="center" shrinkToFit="1"/>
      <protection/>
    </xf>
    <xf numFmtId="49" fontId="103" fillId="0" borderId="14" xfId="0" applyNumberFormat="1" applyFont="1" applyFill="1" applyBorder="1" applyAlignment="1" applyProtection="1">
      <alignment horizontal="left" vertical="center" shrinkToFit="1"/>
      <protection/>
    </xf>
    <xf numFmtId="176" fontId="103" fillId="0" borderId="15" xfId="0" applyNumberFormat="1" applyFont="1" applyFill="1" applyBorder="1" applyAlignment="1" applyProtection="1">
      <alignment horizontal="center" vertical="center" shrinkToFit="1"/>
      <protection/>
    </xf>
    <xf numFmtId="49" fontId="103" fillId="0" borderId="16" xfId="0" applyNumberFormat="1" applyFont="1" applyFill="1" applyBorder="1" applyAlignment="1" applyProtection="1">
      <alignment horizontal="center" vertical="center" shrinkToFit="1"/>
      <protection/>
    </xf>
    <xf numFmtId="49" fontId="103" fillId="0" borderId="16" xfId="0" applyNumberFormat="1" applyFont="1" applyFill="1" applyBorder="1" applyAlignment="1" applyProtection="1">
      <alignment horizontal="left" vertical="center" shrinkToFit="1"/>
      <protection/>
    </xf>
    <xf numFmtId="176" fontId="103" fillId="0" borderId="17" xfId="0" applyNumberFormat="1" applyFont="1" applyFill="1" applyBorder="1" applyAlignment="1" applyProtection="1">
      <alignment horizontal="center" vertical="center" shrinkToFit="1"/>
      <protection/>
    </xf>
    <xf numFmtId="49" fontId="103" fillId="0" borderId="18" xfId="0" applyNumberFormat="1" applyFont="1" applyFill="1" applyBorder="1" applyAlignment="1" applyProtection="1">
      <alignment horizontal="center" vertical="center" shrinkToFit="1"/>
      <protection/>
    </xf>
    <xf numFmtId="176" fontId="103" fillId="0" borderId="19" xfId="0" applyNumberFormat="1" applyFont="1" applyFill="1" applyBorder="1" applyAlignment="1" applyProtection="1">
      <alignment horizontal="center" vertical="center" shrinkToFit="1"/>
      <protection/>
    </xf>
    <xf numFmtId="49" fontId="103" fillId="0" borderId="20" xfId="0" applyNumberFormat="1" applyFont="1" applyFill="1" applyBorder="1" applyAlignment="1" applyProtection="1">
      <alignment horizontal="center" vertical="center" shrinkToFit="1"/>
      <protection/>
    </xf>
    <xf numFmtId="176" fontId="103" fillId="0" borderId="21" xfId="0" applyNumberFormat="1" applyFont="1" applyFill="1" applyBorder="1" applyAlignment="1" applyProtection="1">
      <alignment horizontal="center" vertical="center" shrinkToFit="1"/>
      <protection/>
    </xf>
    <xf numFmtId="49" fontId="103" fillId="0" borderId="22" xfId="0" applyNumberFormat="1" applyFont="1" applyFill="1" applyBorder="1" applyAlignment="1" applyProtection="1">
      <alignment horizontal="center" vertical="center" shrinkToFit="1"/>
      <protection/>
    </xf>
    <xf numFmtId="176" fontId="103" fillId="0" borderId="23" xfId="0" applyNumberFormat="1" applyFont="1" applyFill="1" applyBorder="1" applyAlignment="1" applyProtection="1">
      <alignment horizontal="center" vertical="center" shrinkToFit="1"/>
      <protection/>
    </xf>
    <xf numFmtId="0" fontId="107" fillId="0" borderId="0" xfId="0" applyFont="1" applyAlignment="1">
      <alignment vertical="center"/>
    </xf>
    <xf numFmtId="0" fontId="108" fillId="0" borderId="0" xfId="0" applyFont="1" applyAlignment="1">
      <alignment vertical="center"/>
    </xf>
    <xf numFmtId="0" fontId="109" fillId="0" borderId="0" xfId="0" applyFont="1" applyAlignment="1">
      <alignment vertical="center"/>
    </xf>
    <xf numFmtId="0" fontId="110" fillId="0" borderId="0" xfId="0" applyFont="1" applyAlignment="1">
      <alignment vertical="center"/>
    </xf>
    <xf numFmtId="0" fontId="111" fillId="0" borderId="0" xfId="0" applyFont="1" applyAlignment="1">
      <alignment vertical="center"/>
    </xf>
    <xf numFmtId="0" fontId="111" fillId="0" borderId="0" xfId="0" applyFont="1" applyAlignment="1">
      <alignment vertical="center"/>
    </xf>
    <xf numFmtId="0" fontId="105" fillId="0" borderId="24" xfId="0" applyFont="1" applyBorder="1" applyAlignment="1">
      <alignment vertical="center"/>
    </xf>
    <xf numFmtId="0" fontId="111" fillId="0" borderId="24" xfId="0" applyFont="1" applyBorder="1" applyAlignment="1">
      <alignment vertical="center"/>
    </xf>
    <xf numFmtId="0" fontId="111" fillId="0" borderId="24" xfId="0" applyFont="1" applyBorder="1" applyAlignment="1">
      <alignment vertical="center"/>
    </xf>
    <xf numFmtId="0" fontId="105" fillId="0" borderId="24" xfId="0" applyFont="1" applyBorder="1" applyAlignment="1">
      <alignment vertical="center"/>
    </xf>
    <xf numFmtId="0" fontId="0" fillId="0" borderId="24" xfId="0" applyBorder="1" applyAlignment="1">
      <alignment vertical="center"/>
    </xf>
    <xf numFmtId="0" fontId="112" fillId="17" borderId="0" xfId="0" applyFont="1" applyFill="1" applyBorder="1" applyAlignment="1" applyProtection="1">
      <alignment horizontal="center" vertical="center" shrinkToFit="1"/>
      <protection/>
    </xf>
    <xf numFmtId="0" fontId="112" fillId="17" borderId="0" xfId="0" applyFont="1" applyFill="1" applyBorder="1" applyAlignment="1" applyProtection="1">
      <alignment vertical="center" shrinkToFit="1"/>
      <protection/>
    </xf>
    <xf numFmtId="49" fontId="112" fillId="17" borderId="0" xfId="0" applyNumberFormat="1" applyFont="1" applyFill="1" applyBorder="1" applyAlignment="1" applyProtection="1">
      <alignment vertical="center" shrinkToFit="1"/>
      <protection/>
    </xf>
    <xf numFmtId="49" fontId="112" fillId="17" borderId="0" xfId="0" applyNumberFormat="1" applyFont="1" applyFill="1" applyBorder="1" applyAlignment="1" applyProtection="1">
      <alignment horizontal="center" vertical="center" shrinkToFit="1"/>
      <protection/>
    </xf>
    <xf numFmtId="49" fontId="112" fillId="17" borderId="0" xfId="0" applyNumberFormat="1" applyFont="1" applyFill="1" applyBorder="1" applyAlignment="1" applyProtection="1">
      <alignment horizontal="left" vertical="center" shrinkToFit="1"/>
      <protection/>
    </xf>
    <xf numFmtId="176" fontId="112" fillId="17" borderId="0" xfId="0" applyNumberFormat="1" applyFont="1" applyFill="1" applyBorder="1" applyAlignment="1" applyProtection="1">
      <alignment horizontal="center" vertical="center" shrinkToFit="1"/>
      <protection/>
    </xf>
    <xf numFmtId="49" fontId="112" fillId="17" borderId="0" xfId="0" applyNumberFormat="1" applyFont="1" applyFill="1" applyBorder="1" applyAlignment="1">
      <alignment vertical="center" shrinkToFit="1"/>
    </xf>
    <xf numFmtId="0" fontId="112" fillId="17" borderId="0" xfId="0" applyFont="1" applyFill="1" applyBorder="1" applyAlignment="1">
      <alignment vertical="center" shrinkToFit="1"/>
    </xf>
    <xf numFmtId="176" fontId="112" fillId="17" borderId="25" xfId="0" applyNumberFormat="1" applyFont="1" applyFill="1" applyBorder="1" applyAlignment="1" applyProtection="1">
      <alignment horizontal="center" vertical="center" shrinkToFit="1"/>
      <protection/>
    </xf>
    <xf numFmtId="176" fontId="112" fillId="17" borderId="26" xfId="0" applyNumberFormat="1" applyFont="1" applyFill="1" applyBorder="1" applyAlignment="1" applyProtection="1">
      <alignment horizontal="center" vertical="center" shrinkToFit="1"/>
      <protection/>
    </xf>
    <xf numFmtId="0" fontId="111" fillId="17" borderId="0" xfId="0" applyFont="1" applyFill="1" applyBorder="1" applyAlignment="1">
      <alignment vertical="center" shrinkToFit="1"/>
    </xf>
    <xf numFmtId="49" fontId="111" fillId="17" borderId="0" xfId="0" applyNumberFormat="1" applyFont="1" applyFill="1" applyBorder="1" applyAlignment="1">
      <alignment vertical="center" shrinkToFit="1"/>
    </xf>
    <xf numFmtId="49" fontId="111" fillId="17" borderId="0" xfId="0" applyNumberFormat="1" applyFont="1" applyFill="1" applyBorder="1" applyAlignment="1">
      <alignment horizontal="center" vertical="center" shrinkToFit="1"/>
    </xf>
    <xf numFmtId="49" fontId="111" fillId="17" borderId="0" xfId="0" applyNumberFormat="1" applyFont="1" applyFill="1" applyBorder="1" applyAlignment="1">
      <alignment horizontal="left" vertical="center" shrinkToFit="1"/>
    </xf>
    <xf numFmtId="176" fontId="111" fillId="17" borderId="0" xfId="0" applyNumberFormat="1" applyFont="1" applyFill="1" applyBorder="1" applyAlignment="1">
      <alignment horizontal="center" vertical="center" shrinkToFit="1"/>
    </xf>
    <xf numFmtId="0" fontId="107" fillId="17" borderId="0" xfId="0" applyFont="1" applyFill="1" applyAlignment="1">
      <alignment vertical="center"/>
    </xf>
    <xf numFmtId="0" fontId="113" fillId="17" borderId="0" xfId="0" applyFont="1" applyFill="1" applyAlignment="1">
      <alignment vertical="center"/>
    </xf>
    <xf numFmtId="0" fontId="111" fillId="17" borderId="0" xfId="0" applyFont="1" applyFill="1" applyBorder="1" applyAlignment="1" applyProtection="1">
      <alignment vertical="center" shrinkToFit="1"/>
      <protection/>
    </xf>
    <xf numFmtId="0" fontId="110" fillId="17" borderId="0" xfId="0" applyFont="1" applyFill="1" applyBorder="1" applyAlignment="1" applyProtection="1">
      <alignment vertical="center" shrinkToFit="1"/>
      <protection/>
    </xf>
    <xf numFmtId="49" fontId="110" fillId="17" borderId="0" xfId="0" applyNumberFormat="1" applyFont="1" applyFill="1" applyBorder="1" applyAlignment="1" applyProtection="1">
      <alignment vertical="center" shrinkToFit="1"/>
      <protection/>
    </xf>
    <xf numFmtId="176" fontId="111" fillId="17" borderId="0" xfId="0" applyNumberFormat="1" applyFont="1" applyFill="1" applyBorder="1" applyAlignment="1" applyProtection="1">
      <alignment horizontal="center" vertical="center" shrinkToFit="1"/>
      <protection/>
    </xf>
    <xf numFmtId="49" fontId="111" fillId="17" borderId="0" xfId="0" applyNumberFormat="1" applyFont="1" applyFill="1" applyBorder="1" applyAlignment="1" applyProtection="1">
      <alignment vertical="center" shrinkToFit="1"/>
      <protection/>
    </xf>
    <xf numFmtId="49" fontId="111" fillId="17" borderId="0" xfId="0" applyNumberFormat="1" applyFont="1" applyFill="1" applyBorder="1" applyAlignment="1" applyProtection="1">
      <alignment horizontal="center" vertical="center" shrinkToFit="1"/>
      <protection/>
    </xf>
    <xf numFmtId="49" fontId="111" fillId="17" borderId="0" xfId="0" applyNumberFormat="1" applyFont="1" applyFill="1" applyBorder="1" applyAlignment="1" applyProtection="1">
      <alignment horizontal="left" vertical="center" shrinkToFit="1"/>
      <protection/>
    </xf>
    <xf numFmtId="176" fontId="111" fillId="17" borderId="25" xfId="0" applyNumberFormat="1" applyFont="1" applyFill="1" applyBorder="1" applyAlignment="1" applyProtection="1">
      <alignment horizontal="center" vertical="center" shrinkToFit="1"/>
      <protection/>
    </xf>
    <xf numFmtId="176" fontId="111" fillId="17" borderId="26" xfId="0" applyNumberFormat="1" applyFont="1" applyFill="1" applyBorder="1" applyAlignment="1" applyProtection="1">
      <alignment horizontal="center" vertical="center" shrinkToFit="1"/>
      <protection/>
    </xf>
    <xf numFmtId="49" fontId="103" fillId="9" borderId="0" xfId="0" applyNumberFormat="1" applyFont="1" applyFill="1" applyBorder="1" applyAlignment="1">
      <alignment vertical="center" shrinkToFit="1"/>
    </xf>
    <xf numFmtId="49" fontId="103" fillId="0" borderId="27" xfId="0" applyNumberFormat="1" applyFont="1" applyFill="1" applyBorder="1" applyAlignment="1" applyProtection="1">
      <alignment horizontal="center" vertical="center" shrinkToFit="1"/>
      <protection locked="0"/>
    </xf>
    <xf numFmtId="49" fontId="4" fillId="33" borderId="0" xfId="61" applyNumberFormat="1" applyFont="1" applyFill="1" applyAlignment="1">
      <alignment vertical="center"/>
      <protection/>
    </xf>
    <xf numFmtId="49" fontId="4" fillId="0" borderId="0" xfId="61" applyNumberFormat="1" applyFont="1" applyAlignment="1">
      <alignment vertical="center"/>
      <protection/>
    </xf>
    <xf numFmtId="49" fontId="5" fillId="0" borderId="0" xfId="61" applyNumberFormat="1" applyFont="1" applyAlignment="1">
      <alignment vertical="center"/>
      <protection/>
    </xf>
    <xf numFmtId="49" fontId="6" fillId="34" borderId="0" xfId="61" applyNumberFormat="1" applyFont="1" applyFill="1" applyAlignment="1">
      <alignment vertical="center"/>
      <protection/>
    </xf>
    <xf numFmtId="49" fontId="4" fillId="34" borderId="0" xfId="61" applyNumberFormat="1" applyFont="1" applyFill="1" applyAlignment="1">
      <alignment vertical="center"/>
      <protection/>
    </xf>
    <xf numFmtId="49" fontId="4" fillId="33" borderId="16" xfId="61" applyNumberFormat="1" applyFont="1" applyFill="1" applyBorder="1" applyAlignment="1">
      <alignment vertical="center"/>
      <protection/>
    </xf>
    <xf numFmtId="49" fontId="3" fillId="33" borderId="16" xfId="61" applyNumberFormat="1" applyFill="1" applyBorder="1" applyAlignment="1">
      <alignment vertical="center"/>
      <protection/>
    </xf>
    <xf numFmtId="49" fontId="3" fillId="0" borderId="0" xfId="61" applyNumberFormat="1" applyFill="1" applyBorder="1" applyAlignment="1">
      <alignment vertical="center"/>
      <protection/>
    </xf>
    <xf numFmtId="0" fontId="4" fillId="34" borderId="0" xfId="61" applyNumberFormat="1" applyFont="1" applyFill="1" applyAlignment="1">
      <alignment vertical="center"/>
      <protection/>
    </xf>
    <xf numFmtId="49" fontId="4" fillId="0" borderId="0" xfId="61" applyNumberFormat="1" applyFont="1" applyFill="1" applyAlignment="1">
      <alignment vertical="center"/>
      <protection/>
    </xf>
    <xf numFmtId="0" fontId="103" fillId="0" borderId="0" xfId="0" applyNumberFormat="1" applyFont="1" applyBorder="1" applyAlignment="1">
      <alignment horizontal="center" vertical="center" shrinkToFit="1"/>
    </xf>
    <xf numFmtId="0" fontId="103" fillId="0" borderId="14" xfId="0" applyNumberFormat="1" applyFont="1" applyFill="1" applyBorder="1" applyAlignment="1" applyProtection="1">
      <alignment horizontal="center" vertical="center" shrinkToFit="1"/>
      <protection locked="0"/>
    </xf>
    <xf numFmtId="0" fontId="103" fillId="0" borderId="16" xfId="0" applyNumberFormat="1" applyFont="1" applyFill="1" applyBorder="1" applyAlignment="1" applyProtection="1">
      <alignment horizontal="center" vertical="center" shrinkToFit="1"/>
      <protection locked="0"/>
    </xf>
    <xf numFmtId="0" fontId="103" fillId="0" borderId="28" xfId="0" applyNumberFormat="1" applyFont="1" applyFill="1" applyBorder="1" applyAlignment="1" applyProtection="1">
      <alignment horizontal="center" vertical="center" shrinkToFit="1"/>
      <protection locked="0"/>
    </xf>
    <xf numFmtId="0" fontId="111" fillId="17" borderId="0" xfId="0" applyFont="1" applyFill="1" applyBorder="1" applyAlignment="1" applyProtection="1">
      <alignment horizontal="center" vertical="center" shrinkToFit="1"/>
      <protection/>
    </xf>
    <xf numFmtId="0" fontId="112" fillId="17" borderId="29" xfId="0" applyFont="1" applyFill="1" applyBorder="1" applyAlignment="1" applyProtection="1">
      <alignment horizontal="center" vertical="center" shrinkToFit="1"/>
      <protection/>
    </xf>
    <xf numFmtId="0" fontId="114" fillId="17" borderId="11" xfId="0" applyFont="1" applyFill="1" applyBorder="1" applyAlignment="1" applyProtection="1">
      <alignment horizontal="center" vertical="center" shrinkToFit="1"/>
      <protection/>
    </xf>
    <xf numFmtId="0" fontId="114" fillId="17" borderId="12" xfId="0" applyFont="1" applyFill="1" applyBorder="1" applyAlignment="1" applyProtection="1">
      <alignment horizontal="center" vertical="center" shrinkToFit="1"/>
      <protection/>
    </xf>
    <xf numFmtId="0" fontId="0" fillId="35" borderId="16" xfId="0" applyFill="1" applyBorder="1" applyAlignment="1">
      <alignment horizontal="center" vertical="center" shrinkToFit="1"/>
    </xf>
    <xf numFmtId="0" fontId="103" fillId="0" borderId="0" xfId="0" applyFont="1" applyBorder="1" applyAlignment="1" applyProtection="1">
      <alignment vertical="center" shrinkToFit="1"/>
      <protection locked="0"/>
    </xf>
    <xf numFmtId="0" fontId="103" fillId="0" borderId="15" xfId="0" applyNumberFormat="1" applyFont="1" applyFill="1" applyBorder="1" applyAlignment="1" applyProtection="1">
      <alignment horizontal="center" vertical="center" shrinkToFit="1"/>
      <protection locked="0"/>
    </xf>
    <xf numFmtId="0" fontId="103" fillId="0" borderId="19" xfId="0" applyNumberFormat="1" applyFont="1" applyFill="1" applyBorder="1" applyAlignment="1" applyProtection="1">
      <alignment horizontal="center" vertical="center" shrinkToFit="1"/>
      <protection locked="0"/>
    </xf>
    <xf numFmtId="0" fontId="103" fillId="0" borderId="17" xfId="0" applyNumberFormat="1" applyFont="1" applyFill="1" applyBorder="1" applyAlignment="1" applyProtection="1">
      <alignment horizontal="center" vertical="center" shrinkToFit="1"/>
      <protection locked="0"/>
    </xf>
    <xf numFmtId="0" fontId="103" fillId="0" borderId="18" xfId="0" applyNumberFormat="1" applyFont="1" applyFill="1" applyBorder="1" applyAlignment="1" applyProtection="1">
      <alignment horizontal="center" vertical="center" shrinkToFit="1"/>
      <protection locked="0"/>
    </xf>
    <xf numFmtId="49" fontId="103" fillId="35" borderId="16" xfId="0" applyNumberFormat="1" applyFont="1" applyFill="1" applyBorder="1" applyAlignment="1">
      <alignment horizontal="center" vertical="center" shrinkToFit="1"/>
    </xf>
    <xf numFmtId="0" fontId="103" fillId="35" borderId="16" xfId="0" applyNumberFormat="1" applyFont="1" applyFill="1" applyBorder="1" applyAlignment="1">
      <alignment horizontal="center" vertical="center" shrinkToFit="1"/>
    </xf>
    <xf numFmtId="49" fontId="103" fillId="0" borderId="16" xfId="0" applyNumberFormat="1" applyFont="1" applyBorder="1" applyAlignment="1" applyProtection="1">
      <alignment horizontal="center" vertical="center" shrinkToFit="1"/>
      <protection locked="0"/>
    </xf>
    <xf numFmtId="49" fontId="103" fillId="0" borderId="16" xfId="0" applyNumberFormat="1" applyFont="1" applyBorder="1" applyAlignment="1" applyProtection="1">
      <alignment horizontal="left" vertical="center" shrinkToFit="1"/>
      <protection locked="0"/>
    </xf>
    <xf numFmtId="176" fontId="103" fillId="0" borderId="16" xfId="0" applyNumberFormat="1" applyFont="1" applyBorder="1" applyAlignment="1" applyProtection="1">
      <alignment horizontal="center" vertical="center" shrinkToFit="1"/>
      <protection locked="0"/>
    </xf>
    <xf numFmtId="0" fontId="103" fillId="0" borderId="20" xfId="0" applyNumberFormat="1" applyFont="1" applyFill="1" applyBorder="1" applyAlignment="1" applyProtection="1">
      <alignment horizontal="center" vertical="center" shrinkToFit="1"/>
      <protection locked="0"/>
    </xf>
    <xf numFmtId="0" fontId="103" fillId="0" borderId="22" xfId="0" applyNumberFormat="1" applyFont="1" applyFill="1" applyBorder="1" applyAlignment="1" applyProtection="1">
      <alignment horizontal="center" vertical="center" shrinkToFit="1"/>
      <protection locked="0"/>
    </xf>
    <xf numFmtId="0" fontId="103" fillId="0" borderId="21" xfId="0" applyNumberFormat="1" applyFont="1" applyFill="1" applyBorder="1" applyAlignment="1" applyProtection="1">
      <alignment horizontal="center" vertical="center" shrinkToFit="1"/>
      <protection locked="0"/>
    </xf>
    <xf numFmtId="0" fontId="103" fillId="0" borderId="23" xfId="0" applyNumberFormat="1" applyFont="1" applyFill="1" applyBorder="1" applyAlignment="1" applyProtection="1">
      <alignment horizontal="center" vertical="center" shrinkToFit="1"/>
      <protection locked="0"/>
    </xf>
    <xf numFmtId="0" fontId="0" fillId="0" borderId="0" xfId="0" applyFill="1" applyAlignment="1">
      <alignment vertical="center"/>
    </xf>
    <xf numFmtId="0" fontId="11" fillId="0" borderId="0" xfId="0" applyFont="1" applyFill="1" applyAlignment="1">
      <alignment vertical="center"/>
    </xf>
    <xf numFmtId="0" fontId="115" fillId="0" borderId="0" xfId="0" applyFont="1" applyFill="1" applyAlignment="1">
      <alignment vertical="center"/>
    </xf>
    <xf numFmtId="0" fontId="11" fillId="0" borderId="30" xfId="0" applyFont="1" applyFill="1" applyBorder="1" applyAlignment="1">
      <alignment vertical="center" shrinkToFit="1"/>
    </xf>
    <xf numFmtId="0" fontId="11" fillId="0" borderId="31" xfId="0" applyFont="1" applyFill="1" applyBorder="1" applyAlignment="1">
      <alignment vertical="center" shrinkToFit="1"/>
    </xf>
    <xf numFmtId="0" fontId="7" fillId="0" borderId="31" xfId="0" applyFont="1" applyFill="1" applyBorder="1" applyAlignment="1">
      <alignment horizontal="center" vertical="center" shrinkToFit="1"/>
    </xf>
    <xf numFmtId="0" fontId="11" fillId="0" borderId="32" xfId="0" applyFont="1" applyFill="1" applyBorder="1" applyAlignment="1">
      <alignment vertical="center" shrinkToFit="1"/>
    </xf>
    <xf numFmtId="0" fontId="11" fillId="0" borderId="33" xfId="0" applyFont="1" applyFill="1" applyBorder="1" applyAlignment="1">
      <alignment vertical="center" shrinkToFit="1"/>
    </xf>
    <xf numFmtId="0" fontId="11" fillId="0" borderId="34" xfId="0" applyFont="1" applyFill="1" applyBorder="1" applyAlignment="1">
      <alignment vertical="center" shrinkToFit="1"/>
    </xf>
    <xf numFmtId="0" fontId="7" fillId="0" borderId="35" xfId="0" applyFont="1" applyFill="1" applyBorder="1" applyAlignment="1">
      <alignment horizontal="center" vertical="center" shrinkToFit="1"/>
    </xf>
    <xf numFmtId="0" fontId="9" fillId="0" borderId="36" xfId="0" applyFont="1" applyFill="1" applyBorder="1" applyAlignment="1">
      <alignment vertical="center" shrinkToFit="1"/>
    </xf>
    <xf numFmtId="0" fontId="9" fillId="0" borderId="37" xfId="0" applyFont="1" applyFill="1" applyBorder="1" applyAlignment="1">
      <alignment vertical="center" shrinkToFit="1"/>
    </xf>
    <xf numFmtId="0" fontId="103" fillId="0" borderId="14" xfId="0" applyNumberFormat="1" applyFont="1" applyFill="1" applyBorder="1" applyAlignment="1" applyProtection="1">
      <alignment horizontal="center" vertical="center" shrinkToFit="1"/>
      <protection/>
    </xf>
    <xf numFmtId="0" fontId="103" fillId="0" borderId="16" xfId="0" applyNumberFormat="1" applyFont="1" applyFill="1" applyBorder="1" applyAlignment="1" applyProtection="1">
      <alignment horizontal="center" vertical="center" shrinkToFit="1"/>
      <protection/>
    </xf>
    <xf numFmtId="0" fontId="103" fillId="0" borderId="18" xfId="0" applyNumberFormat="1" applyFont="1" applyFill="1" applyBorder="1" applyAlignment="1" applyProtection="1">
      <alignment horizontal="center" vertical="center" shrinkToFit="1"/>
      <protection/>
    </xf>
    <xf numFmtId="0" fontId="103" fillId="0" borderId="20" xfId="0" applyNumberFormat="1" applyFont="1" applyFill="1" applyBorder="1" applyAlignment="1" applyProtection="1">
      <alignment horizontal="center" vertical="center" shrinkToFit="1"/>
      <protection/>
    </xf>
    <xf numFmtId="0" fontId="103" fillId="0" borderId="22" xfId="0" applyNumberFormat="1" applyFont="1" applyFill="1" applyBorder="1" applyAlignment="1" applyProtection="1">
      <alignment horizontal="center" vertical="center" shrinkToFit="1"/>
      <protection/>
    </xf>
    <xf numFmtId="0" fontId="112" fillId="36" borderId="0" xfId="0" applyFont="1" applyFill="1" applyBorder="1" applyAlignment="1">
      <alignment vertical="center" shrinkToFit="1"/>
    </xf>
    <xf numFmtId="49" fontId="112" fillId="36" borderId="0" xfId="0" applyNumberFormat="1" applyFont="1" applyFill="1" applyBorder="1" applyAlignment="1">
      <alignment vertical="center" shrinkToFit="1"/>
    </xf>
    <xf numFmtId="49" fontId="112" fillId="36" borderId="0" xfId="0" applyNumberFormat="1" applyFont="1" applyFill="1" applyBorder="1" applyAlignment="1">
      <alignment horizontal="center" vertical="center" shrinkToFit="1"/>
    </xf>
    <xf numFmtId="49" fontId="112" fillId="36" borderId="0" xfId="0" applyNumberFormat="1" applyFont="1" applyFill="1" applyBorder="1" applyAlignment="1">
      <alignment horizontal="left" vertical="center" shrinkToFit="1"/>
    </xf>
    <xf numFmtId="49" fontId="103" fillId="36" borderId="0" xfId="0" applyNumberFormat="1" applyFont="1" applyFill="1" applyBorder="1" applyAlignment="1">
      <alignment vertical="center" shrinkToFit="1"/>
    </xf>
    <xf numFmtId="0" fontId="103" fillId="36" borderId="0" xfId="0" applyFont="1" applyFill="1" applyBorder="1" applyAlignment="1">
      <alignment vertical="center" shrinkToFit="1"/>
    </xf>
    <xf numFmtId="0" fontId="116" fillId="36" borderId="0" xfId="0" applyFont="1" applyFill="1" applyAlignment="1">
      <alignment vertical="center"/>
    </xf>
    <xf numFmtId="0" fontId="106" fillId="36" borderId="0" xfId="0" applyFont="1" applyFill="1" applyAlignment="1">
      <alignment vertical="center"/>
    </xf>
    <xf numFmtId="0" fontId="112" fillId="36" borderId="0" xfId="0" applyFont="1" applyFill="1" applyBorder="1" applyAlignment="1" applyProtection="1">
      <alignment vertical="center" shrinkToFit="1"/>
      <protection/>
    </xf>
    <xf numFmtId="0" fontId="114" fillId="36" borderId="0" xfId="0" applyFont="1" applyFill="1" applyBorder="1" applyAlignment="1" applyProtection="1">
      <alignment vertical="center" shrinkToFit="1"/>
      <protection/>
    </xf>
    <xf numFmtId="49" fontId="114" fillId="36" borderId="0" xfId="0" applyNumberFormat="1" applyFont="1" applyFill="1" applyBorder="1" applyAlignment="1" applyProtection="1">
      <alignment vertical="center" shrinkToFit="1"/>
      <protection/>
    </xf>
    <xf numFmtId="176" fontId="112" fillId="36" borderId="0" xfId="0" applyNumberFormat="1" applyFont="1" applyFill="1" applyBorder="1" applyAlignment="1" applyProtection="1">
      <alignment horizontal="center" vertical="center" shrinkToFit="1"/>
      <protection/>
    </xf>
    <xf numFmtId="0" fontId="112" fillId="36" borderId="38" xfId="0" applyFont="1" applyFill="1" applyBorder="1" applyAlignment="1" applyProtection="1">
      <alignment horizontal="center" vertical="center" shrinkToFit="1"/>
      <protection/>
    </xf>
    <xf numFmtId="0" fontId="117" fillId="36" borderId="0" xfId="0" applyFont="1" applyFill="1" applyBorder="1" applyAlignment="1" applyProtection="1">
      <alignment vertical="center" shrinkToFit="1"/>
      <protection/>
    </xf>
    <xf numFmtId="0" fontId="118" fillId="36" borderId="0" xfId="0" applyFont="1" applyFill="1" applyBorder="1" applyAlignment="1" applyProtection="1">
      <alignment horizontal="center" vertical="center" shrinkToFit="1"/>
      <protection/>
    </xf>
    <xf numFmtId="0" fontId="118" fillId="36" borderId="0" xfId="0" applyFont="1" applyFill="1" applyBorder="1" applyAlignment="1" applyProtection="1">
      <alignment vertical="center" shrinkToFit="1"/>
      <protection/>
    </xf>
    <xf numFmtId="176" fontId="117" fillId="36" borderId="0" xfId="0" applyNumberFormat="1" applyFont="1" applyFill="1" applyBorder="1" applyAlignment="1" applyProtection="1">
      <alignment vertical="center" shrinkToFit="1"/>
      <protection/>
    </xf>
    <xf numFmtId="0" fontId="119" fillId="36" borderId="38" xfId="0" applyFont="1" applyFill="1" applyBorder="1" applyAlignment="1" applyProtection="1">
      <alignment horizontal="center" vertical="center" shrinkToFit="1"/>
      <protection/>
    </xf>
    <xf numFmtId="0" fontId="111" fillId="36" borderId="29" xfId="0" applyFont="1" applyFill="1" applyBorder="1" applyAlignment="1" applyProtection="1">
      <alignment vertical="center" shrinkToFit="1"/>
      <protection/>
    </xf>
    <xf numFmtId="49" fontId="103" fillId="36" borderId="39" xfId="0" applyNumberFormat="1" applyFont="1" applyFill="1" applyBorder="1" applyAlignment="1" applyProtection="1">
      <alignment vertical="center" shrinkToFit="1"/>
      <protection/>
    </xf>
    <xf numFmtId="49" fontId="103" fillId="36" borderId="40" xfId="0" applyNumberFormat="1" applyFont="1" applyFill="1" applyBorder="1" applyAlignment="1" applyProtection="1">
      <alignment vertical="center" shrinkToFit="1"/>
      <protection/>
    </xf>
    <xf numFmtId="49" fontId="103" fillId="36" borderId="41" xfId="0" applyNumberFormat="1" applyFont="1" applyFill="1" applyBorder="1" applyAlignment="1" applyProtection="1">
      <alignment vertical="center" shrinkToFit="1"/>
      <protection/>
    </xf>
    <xf numFmtId="176" fontId="111" fillId="36" borderId="42" xfId="0" applyNumberFormat="1" applyFont="1" applyFill="1" applyBorder="1" applyAlignment="1" applyProtection="1">
      <alignment horizontal="center" vertical="center" shrinkToFit="1"/>
      <protection/>
    </xf>
    <xf numFmtId="176" fontId="111" fillId="36" borderId="43" xfId="0" applyNumberFormat="1" applyFont="1" applyFill="1" applyBorder="1" applyAlignment="1" applyProtection="1">
      <alignment horizontal="center" vertical="center" shrinkToFit="1"/>
      <protection/>
    </xf>
    <xf numFmtId="49" fontId="112" fillId="36" borderId="0" xfId="0" applyNumberFormat="1" applyFont="1" applyFill="1" applyBorder="1" applyAlignment="1" applyProtection="1">
      <alignment vertical="center" shrinkToFit="1"/>
      <protection/>
    </xf>
    <xf numFmtId="49" fontId="112" fillId="36" borderId="0" xfId="0" applyNumberFormat="1" applyFont="1" applyFill="1" applyBorder="1" applyAlignment="1" applyProtection="1">
      <alignment horizontal="center" vertical="center" shrinkToFit="1"/>
      <protection/>
    </xf>
    <xf numFmtId="49" fontId="112" fillId="36" borderId="0" xfId="0" applyNumberFormat="1" applyFont="1" applyFill="1" applyBorder="1" applyAlignment="1" applyProtection="1">
      <alignment horizontal="left" vertical="center" shrinkToFit="1"/>
      <protection/>
    </xf>
    <xf numFmtId="176" fontId="112" fillId="36" borderId="25" xfId="0" applyNumberFormat="1" applyFont="1" applyFill="1" applyBorder="1" applyAlignment="1" applyProtection="1">
      <alignment horizontal="center" vertical="center" shrinkToFit="1"/>
      <protection/>
    </xf>
    <xf numFmtId="176" fontId="112" fillId="36" borderId="26" xfId="0" applyNumberFormat="1" applyFont="1" applyFill="1" applyBorder="1" applyAlignment="1" applyProtection="1">
      <alignment horizontal="center" vertical="center" shrinkToFit="1"/>
      <protection/>
    </xf>
    <xf numFmtId="0" fontId="112" fillId="36" borderId="29" xfId="0" applyFont="1" applyFill="1" applyBorder="1" applyAlignment="1" applyProtection="1">
      <alignment horizontal="center" vertical="center" shrinkToFit="1"/>
      <protection/>
    </xf>
    <xf numFmtId="0" fontId="112" fillId="36" borderId="11" xfId="0" applyFont="1" applyFill="1" applyBorder="1" applyAlignment="1" applyProtection="1">
      <alignment horizontal="center" vertical="center" shrinkToFit="1"/>
      <protection/>
    </xf>
    <xf numFmtId="0" fontId="103" fillId="36" borderId="14" xfId="0" applyNumberFormat="1" applyFont="1" applyFill="1" applyBorder="1" applyAlignment="1" applyProtection="1">
      <alignment horizontal="center" vertical="center" shrinkToFit="1"/>
      <protection locked="0"/>
    </xf>
    <xf numFmtId="0" fontId="103" fillId="36" borderId="14" xfId="0" applyNumberFormat="1" applyFont="1" applyFill="1" applyBorder="1" applyAlignment="1" applyProtection="1">
      <alignment horizontal="center" vertical="center" shrinkToFit="1"/>
      <protection/>
    </xf>
    <xf numFmtId="49" fontId="103" fillId="36" borderId="14" xfId="0" applyNumberFormat="1" applyFont="1" applyFill="1" applyBorder="1" applyAlignment="1" applyProtection="1">
      <alignment horizontal="left" vertical="center" shrinkToFit="1"/>
      <protection/>
    </xf>
    <xf numFmtId="49" fontId="103" fillId="36" borderId="14" xfId="0" applyNumberFormat="1" applyFont="1" applyFill="1" applyBorder="1" applyAlignment="1" applyProtection="1">
      <alignment horizontal="center" vertical="center" shrinkToFit="1"/>
      <protection/>
    </xf>
    <xf numFmtId="176" fontId="103" fillId="36" borderId="15" xfId="0" applyNumberFormat="1" applyFont="1" applyFill="1" applyBorder="1" applyAlignment="1" applyProtection="1">
      <alignment horizontal="center" vertical="center" shrinkToFit="1"/>
      <protection/>
    </xf>
    <xf numFmtId="0" fontId="103" fillId="36" borderId="15" xfId="0" applyNumberFormat="1" applyFont="1" applyFill="1" applyBorder="1" applyAlignment="1" applyProtection="1">
      <alignment horizontal="center" vertical="center" shrinkToFit="1"/>
      <protection locked="0"/>
    </xf>
    <xf numFmtId="0" fontId="112" fillId="36" borderId="13" xfId="0" applyFont="1" applyFill="1" applyBorder="1" applyAlignment="1" applyProtection="1">
      <alignment horizontal="center" vertical="center" shrinkToFit="1"/>
      <protection/>
    </xf>
    <xf numFmtId="0" fontId="103" fillId="36" borderId="28" xfId="0" applyNumberFormat="1" applyFont="1" applyFill="1" applyBorder="1" applyAlignment="1" applyProtection="1">
      <alignment horizontal="center" vertical="center" shrinkToFit="1"/>
      <protection locked="0"/>
    </xf>
    <xf numFmtId="0" fontId="103" fillId="36" borderId="28" xfId="0" applyNumberFormat="1" applyFont="1" applyFill="1" applyBorder="1" applyAlignment="1" applyProtection="1">
      <alignment horizontal="center" vertical="center" shrinkToFit="1"/>
      <protection/>
    </xf>
    <xf numFmtId="49" fontId="103" fillId="36" borderId="28" xfId="0" applyNumberFormat="1" applyFont="1" applyFill="1" applyBorder="1" applyAlignment="1" applyProtection="1">
      <alignment horizontal="left" vertical="center" shrinkToFit="1"/>
      <protection/>
    </xf>
    <xf numFmtId="49" fontId="103" fillId="36" borderId="28" xfId="0" applyNumberFormat="1" applyFont="1" applyFill="1" applyBorder="1" applyAlignment="1" applyProtection="1">
      <alignment horizontal="center" vertical="center" shrinkToFit="1"/>
      <protection/>
    </xf>
    <xf numFmtId="176" fontId="103" fillId="36" borderId="44" xfId="0" applyNumberFormat="1" applyFont="1" applyFill="1" applyBorder="1" applyAlignment="1" applyProtection="1">
      <alignment horizontal="center" vertical="center" shrinkToFit="1"/>
      <protection/>
    </xf>
    <xf numFmtId="0" fontId="103" fillId="36" borderId="44" xfId="0" applyNumberFormat="1" applyFont="1" applyFill="1" applyBorder="1" applyAlignment="1" applyProtection="1">
      <alignment horizontal="center" vertical="center" shrinkToFit="1"/>
      <protection locked="0"/>
    </xf>
    <xf numFmtId="0" fontId="117" fillId="36" borderId="0" xfId="0" applyFont="1" applyFill="1" applyBorder="1" applyAlignment="1" applyProtection="1">
      <alignment horizontal="center" vertical="center" shrinkToFit="1"/>
      <protection/>
    </xf>
    <xf numFmtId="0" fontId="111" fillId="36" borderId="0" xfId="0" applyFont="1" applyFill="1" applyBorder="1" applyAlignment="1" applyProtection="1">
      <alignment vertical="center" shrinkToFit="1"/>
      <protection/>
    </xf>
    <xf numFmtId="0" fontId="103" fillId="36" borderId="18" xfId="0" applyNumberFormat="1" applyFont="1" applyFill="1" applyBorder="1" applyAlignment="1" applyProtection="1">
      <alignment horizontal="center" vertical="center" shrinkToFit="1"/>
      <protection locked="0"/>
    </xf>
    <xf numFmtId="0" fontId="103" fillId="36" borderId="18" xfId="0" applyNumberFormat="1" applyFont="1" applyFill="1" applyBorder="1" applyAlignment="1" applyProtection="1">
      <alignment horizontal="center" vertical="center" shrinkToFit="1"/>
      <protection/>
    </xf>
    <xf numFmtId="49" fontId="103" fillId="36" borderId="18" xfId="0" applyNumberFormat="1" applyFont="1" applyFill="1" applyBorder="1" applyAlignment="1" applyProtection="1">
      <alignment horizontal="left" vertical="center" shrinkToFit="1"/>
      <protection/>
    </xf>
    <xf numFmtId="49" fontId="103" fillId="36" borderId="18" xfId="0" applyNumberFormat="1" applyFont="1" applyFill="1" applyBorder="1" applyAlignment="1" applyProtection="1">
      <alignment horizontal="center" vertical="center" shrinkToFit="1"/>
      <protection/>
    </xf>
    <xf numFmtId="176" fontId="103" fillId="36" borderId="19" xfId="0" applyNumberFormat="1" applyFont="1" applyFill="1" applyBorder="1" applyAlignment="1" applyProtection="1">
      <alignment horizontal="center" vertical="center" shrinkToFit="1"/>
      <protection/>
    </xf>
    <xf numFmtId="0" fontId="103" fillId="36" borderId="19" xfId="0" applyNumberFormat="1" applyFont="1" applyFill="1" applyBorder="1" applyAlignment="1" applyProtection="1">
      <alignment horizontal="center" vertical="center" shrinkToFit="1"/>
      <protection locked="0"/>
    </xf>
    <xf numFmtId="0" fontId="103" fillId="36" borderId="16" xfId="0" applyNumberFormat="1" applyFont="1" applyFill="1" applyBorder="1" applyAlignment="1" applyProtection="1">
      <alignment horizontal="center" vertical="center" shrinkToFit="1"/>
      <protection locked="0"/>
    </xf>
    <xf numFmtId="0" fontId="103" fillId="36" borderId="16" xfId="0" applyNumberFormat="1" applyFont="1" applyFill="1" applyBorder="1" applyAlignment="1" applyProtection="1">
      <alignment horizontal="center" vertical="center" shrinkToFit="1"/>
      <protection/>
    </xf>
    <xf numFmtId="49" fontId="103" fillId="36" borderId="16" xfId="0" applyNumberFormat="1" applyFont="1" applyFill="1" applyBorder="1" applyAlignment="1" applyProtection="1">
      <alignment horizontal="left" vertical="center" shrinkToFit="1"/>
      <protection/>
    </xf>
    <xf numFmtId="49" fontId="103" fillId="36" borderId="16" xfId="0" applyNumberFormat="1" applyFont="1" applyFill="1" applyBorder="1" applyAlignment="1" applyProtection="1">
      <alignment horizontal="center" vertical="center" shrinkToFit="1"/>
      <protection/>
    </xf>
    <xf numFmtId="176" fontId="103" fillId="36" borderId="17" xfId="0" applyNumberFormat="1" applyFont="1" applyFill="1" applyBorder="1" applyAlignment="1" applyProtection="1">
      <alignment horizontal="center" vertical="center" shrinkToFit="1"/>
      <protection/>
    </xf>
    <xf numFmtId="0" fontId="103" fillId="36" borderId="17" xfId="0" applyNumberFormat="1" applyFont="1" applyFill="1" applyBorder="1" applyAlignment="1" applyProtection="1">
      <alignment horizontal="center" vertical="center" shrinkToFit="1"/>
      <protection locked="0"/>
    </xf>
    <xf numFmtId="0" fontId="111" fillId="36" borderId="0" xfId="0" applyFont="1" applyFill="1" applyBorder="1" applyAlignment="1" applyProtection="1">
      <alignment horizontal="center" vertical="center" shrinkToFit="1"/>
      <protection/>
    </xf>
    <xf numFmtId="49" fontId="111" fillId="36" borderId="0" xfId="0" applyNumberFormat="1" applyFont="1" applyFill="1" applyBorder="1" applyAlignment="1" applyProtection="1">
      <alignment vertical="center" shrinkToFit="1"/>
      <protection/>
    </xf>
    <xf numFmtId="49" fontId="111" fillId="36" borderId="0" xfId="0" applyNumberFormat="1" applyFont="1" applyFill="1" applyBorder="1" applyAlignment="1" applyProtection="1">
      <alignment horizontal="center" vertical="center" shrinkToFit="1"/>
      <protection/>
    </xf>
    <xf numFmtId="49" fontId="111" fillId="36" borderId="0" xfId="0" applyNumberFormat="1" applyFont="1" applyFill="1" applyBorder="1" applyAlignment="1" applyProtection="1">
      <alignment horizontal="left" vertical="center" shrinkToFit="1"/>
      <protection/>
    </xf>
    <xf numFmtId="176" fontId="111" fillId="36" borderId="0" xfId="0" applyNumberFormat="1" applyFont="1" applyFill="1" applyBorder="1" applyAlignment="1" applyProtection="1">
      <alignment horizontal="center" vertical="center" shrinkToFit="1"/>
      <protection/>
    </xf>
    <xf numFmtId="49" fontId="111" fillId="36" borderId="0" xfId="0" applyNumberFormat="1" applyFont="1" applyFill="1" applyBorder="1" applyAlignment="1">
      <alignment vertical="center" shrinkToFit="1"/>
    </xf>
    <xf numFmtId="49" fontId="103" fillId="36" borderId="0" xfId="0" applyNumberFormat="1" applyFont="1" applyFill="1" applyBorder="1" applyAlignment="1">
      <alignment horizontal="center" vertical="center" shrinkToFit="1"/>
    </xf>
    <xf numFmtId="49" fontId="103" fillId="36" borderId="0" xfId="0" applyNumberFormat="1" applyFont="1" applyFill="1" applyBorder="1" applyAlignment="1">
      <alignment horizontal="left" vertical="center" shrinkToFit="1"/>
    </xf>
    <xf numFmtId="49" fontId="117" fillId="36" borderId="0" xfId="0" applyNumberFormat="1" applyFont="1" applyFill="1" applyBorder="1" applyAlignment="1" applyProtection="1">
      <alignment horizontal="left" vertical="center" shrinkToFit="1"/>
      <protection/>
    </xf>
    <xf numFmtId="176" fontId="103" fillId="36" borderId="0" xfId="0" applyNumberFormat="1" applyFont="1" applyFill="1" applyBorder="1" applyAlignment="1">
      <alignment horizontal="center" vertical="center" shrinkToFit="1"/>
    </xf>
    <xf numFmtId="0" fontId="9" fillId="0" borderId="45" xfId="0" applyFont="1" applyFill="1" applyBorder="1" applyAlignment="1">
      <alignment vertical="center" shrinkToFit="1"/>
    </xf>
    <xf numFmtId="0" fontId="11" fillId="0" borderId="46" xfId="0" applyFont="1" applyFill="1" applyBorder="1" applyAlignment="1">
      <alignment vertical="center" shrinkToFit="1"/>
    </xf>
    <xf numFmtId="0" fontId="11" fillId="0" borderId="0" xfId="0" applyFont="1" applyFill="1" applyBorder="1" applyAlignment="1">
      <alignment vertical="center" shrinkToFit="1"/>
    </xf>
    <xf numFmtId="0" fontId="7" fillId="0" borderId="47" xfId="0" applyFont="1" applyFill="1" applyBorder="1" applyAlignment="1">
      <alignment horizontal="center" vertical="center" shrinkToFit="1"/>
    </xf>
    <xf numFmtId="0" fontId="11" fillId="0" borderId="48" xfId="0" applyFont="1" applyFill="1" applyBorder="1" applyAlignment="1">
      <alignment vertical="center" shrinkToFit="1"/>
    </xf>
    <xf numFmtId="0" fontId="9" fillId="0" borderId="49" xfId="0" applyFont="1" applyFill="1" applyBorder="1" applyAlignment="1">
      <alignment horizontal="center" vertical="center" shrinkToFit="1"/>
    </xf>
    <xf numFmtId="0" fontId="11" fillId="0" borderId="49" xfId="0" applyFont="1" applyFill="1" applyBorder="1" applyAlignment="1">
      <alignment vertical="center" shrinkToFit="1"/>
    </xf>
    <xf numFmtId="0" fontId="11" fillId="0" borderId="50" xfId="0" applyFont="1" applyFill="1" applyBorder="1" applyAlignment="1">
      <alignment vertical="center" shrinkToFit="1"/>
    </xf>
    <xf numFmtId="49" fontId="111" fillId="36" borderId="0" xfId="0" applyNumberFormat="1" applyFont="1" applyFill="1" applyBorder="1" applyAlignment="1" applyProtection="1">
      <alignment horizontal="center" vertical="center" shrinkToFit="1"/>
      <protection/>
    </xf>
    <xf numFmtId="0" fontId="9" fillId="0" borderId="51" xfId="0" applyFont="1" applyFill="1" applyBorder="1" applyAlignment="1">
      <alignment vertical="center" shrinkToFit="1"/>
    </xf>
    <xf numFmtId="0" fontId="9" fillId="0" borderId="52" xfId="0" applyFont="1" applyFill="1" applyBorder="1" applyAlignment="1">
      <alignment vertical="center" shrinkToFit="1"/>
    </xf>
    <xf numFmtId="0" fontId="9" fillId="0" borderId="53" xfId="0" applyFont="1" applyFill="1" applyBorder="1" applyAlignment="1">
      <alignment horizontal="center" vertical="center" shrinkToFit="1"/>
    </xf>
    <xf numFmtId="49" fontId="111" fillId="36" borderId="38" xfId="0" applyNumberFormat="1" applyFont="1" applyFill="1" applyBorder="1" applyAlignment="1" applyProtection="1">
      <alignment vertical="center" shrinkToFit="1"/>
      <protection/>
    </xf>
    <xf numFmtId="49" fontId="111" fillId="36" borderId="54" xfId="0" applyNumberFormat="1" applyFont="1" applyFill="1" applyBorder="1" applyAlignment="1" applyProtection="1">
      <alignment horizontal="center" vertical="center" shrinkToFit="1"/>
      <protection/>
    </xf>
    <xf numFmtId="0" fontId="103" fillId="37" borderId="55" xfId="0" applyNumberFormat="1" applyFont="1" applyFill="1" applyBorder="1" applyAlignment="1" applyProtection="1">
      <alignment horizontal="center" vertical="center" shrinkToFit="1"/>
      <protection/>
    </xf>
    <xf numFmtId="38" fontId="120" fillId="37" borderId="27" xfId="49" applyFont="1" applyFill="1" applyBorder="1" applyAlignment="1" applyProtection="1">
      <alignment horizontal="right" vertical="center" shrinkToFit="1"/>
      <protection/>
    </xf>
    <xf numFmtId="0" fontId="103" fillId="38" borderId="14" xfId="0" applyNumberFormat="1" applyFont="1" applyFill="1" applyBorder="1" applyAlignment="1" applyProtection="1">
      <alignment horizontal="center" vertical="center" shrinkToFit="1"/>
      <protection/>
    </xf>
    <xf numFmtId="0" fontId="103" fillId="38" borderId="14" xfId="0" applyNumberFormat="1" applyFont="1" applyFill="1" applyBorder="1" applyAlignment="1" applyProtection="1">
      <alignment horizontal="left" vertical="center" shrinkToFit="1"/>
      <protection/>
    </xf>
    <xf numFmtId="14" fontId="103" fillId="38" borderId="56" xfId="0" applyNumberFormat="1" applyFont="1" applyFill="1" applyBorder="1" applyAlignment="1" applyProtection="1">
      <alignment horizontal="center" vertical="center" shrinkToFit="1"/>
      <protection/>
    </xf>
    <xf numFmtId="0" fontId="103" fillId="38" borderId="16" xfId="0" applyNumberFormat="1" applyFont="1" applyFill="1" applyBorder="1" applyAlignment="1" applyProtection="1">
      <alignment horizontal="center" vertical="center" shrinkToFit="1"/>
      <protection/>
    </xf>
    <xf numFmtId="0" fontId="103" fillId="38" borderId="16" xfId="0" applyNumberFormat="1" applyFont="1" applyFill="1" applyBorder="1" applyAlignment="1" applyProtection="1">
      <alignment horizontal="left" vertical="center" shrinkToFit="1"/>
      <protection/>
    </xf>
    <xf numFmtId="14" fontId="103" fillId="38" borderId="57" xfId="0" applyNumberFormat="1" applyFont="1" applyFill="1" applyBorder="1" applyAlignment="1" applyProtection="1">
      <alignment horizontal="center" vertical="center" shrinkToFit="1"/>
      <protection/>
    </xf>
    <xf numFmtId="0" fontId="103" fillId="38" borderId="28" xfId="0" applyNumberFormat="1" applyFont="1" applyFill="1" applyBorder="1" applyAlignment="1" applyProtection="1">
      <alignment horizontal="center" vertical="center" shrinkToFit="1"/>
      <protection/>
    </xf>
    <xf numFmtId="0" fontId="103" fillId="38" borderId="28" xfId="0" applyNumberFormat="1" applyFont="1" applyFill="1" applyBorder="1" applyAlignment="1" applyProtection="1">
      <alignment horizontal="left" vertical="center" shrinkToFit="1"/>
      <protection/>
    </xf>
    <xf numFmtId="14" fontId="103" fillId="38" borderId="58" xfId="0" applyNumberFormat="1" applyFont="1" applyFill="1" applyBorder="1" applyAlignment="1" applyProtection="1">
      <alignment horizontal="center" vertical="center" shrinkToFit="1"/>
      <protection/>
    </xf>
    <xf numFmtId="184" fontId="106" fillId="0" borderId="0" xfId="0" applyNumberFormat="1" applyFont="1" applyAlignment="1">
      <alignment vertical="center"/>
    </xf>
    <xf numFmtId="0" fontId="106" fillId="0" borderId="0" xfId="0" applyNumberFormat="1" applyFont="1" applyAlignment="1">
      <alignment vertical="center"/>
    </xf>
    <xf numFmtId="185" fontId="106" fillId="0" borderId="0" xfId="0" applyNumberFormat="1" applyFont="1" applyAlignment="1">
      <alignment vertical="center"/>
    </xf>
    <xf numFmtId="186" fontId="111" fillId="36" borderId="0" xfId="0" applyNumberFormat="1" applyFont="1" applyFill="1" applyBorder="1" applyAlignment="1" applyProtection="1">
      <alignment horizontal="center" vertical="center" shrinkToFit="1"/>
      <protection/>
    </xf>
    <xf numFmtId="0" fontId="121" fillId="0" borderId="0" xfId="62" applyFont="1">
      <alignment vertical="center"/>
      <protection/>
    </xf>
    <xf numFmtId="0" fontId="122" fillId="0" borderId="0" xfId="62" applyFont="1" applyAlignment="1">
      <alignment horizontal="center" vertical="top" wrapText="1"/>
      <protection/>
    </xf>
    <xf numFmtId="0" fontId="123" fillId="0" borderId="0" xfId="62" applyFont="1" applyAlignment="1">
      <alignment horizontal="left" vertical="center"/>
      <protection/>
    </xf>
    <xf numFmtId="0" fontId="123" fillId="0" borderId="0" xfId="62" applyFont="1">
      <alignment vertical="center"/>
      <protection/>
    </xf>
    <xf numFmtId="0" fontId="14" fillId="5" borderId="0" xfId="62" applyFont="1" applyFill="1">
      <alignment vertical="center"/>
      <protection/>
    </xf>
    <xf numFmtId="0" fontId="123" fillId="0" borderId="0" xfId="62" applyFont="1" applyAlignment="1">
      <alignment vertical="top"/>
      <protection/>
    </xf>
    <xf numFmtId="0" fontId="121" fillId="0" borderId="0" xfId="62" applyFont="1" applyAlignment="1">
      <alignment vertical="top"/>
      <protection/>
    </xf>
    <xf numFmtId="0" fontId="123" fillId="0" borderId="0" xfId="62" applyFont="1" applyAlignment="1">
      <alignment vertical="center" wrapText="1"/>
      <protection/>
    </xf>
    <xf numFmtId="0" fontId="123" fillId="0" borderId="0" xfId="62" applyFont="1" applyAlignment="1">
      <alignment horizontal="left" vertical="center" wrapText="1"/>
      <protection/>
    </xf>
    <xf numFmtId="0" fontId="123" fillId="5" borderId="0" xfId="62" applyFont="1" applyFill="1" applyAlignment="1">
      <alignment vertical="center" wrapText="1"/>
      <protection/>
    </xf>
    <xf numFmtId="0" fontId="123" fillId="7" borderId="0" xfId="62" applyFont="1" applyFill="1" applyAlignment="1">
      <alignment vertical="top" wrapText="1"/>
      <protection/>
    </xf>
    <xf numFmtId="0" fontId="123" fillId="0" borderId="0" xfId="62" applyFont="1" applyAlignment="1">
      <alignment vertical="top" wrapText="1"/>
      <protection/>
    </xf>
    <xf numFmtId="0" fontId="123" fillId="3" borderId="0" xfId="62" applyFont="1" applyFill="1" applyAlignment="1">
      <alignment vertical="center" wrapText="1"/>
      <protection/>
    </xf>
    <xf numFmtId="0" fontId="124" fillId="0" borderId="0" xfId="62" applyFont="1" applyAlignment="1">
      <alignment vertical="center" wrapText="1"/>
      <protection/>
    </xf>
    <xf numFmtId="49" fontId="125" fillId="0" borderId="0" xfId="0" applyNumberFormat="1" applyFont="1" applyBorder="1" applyAlignment="1">
      <alignment horizontal="left" vertical="center" shrinkToFit="1"/>
    </xf>
    <xf numFmtId="49" fontId="126" fillId="0" borderId="59" xfId="0" applyNumberFormat="1" applyFont="1" applyBorder="1" applyAlignment="1" applyProtection="1">
      <alignment horizontal="center" vertical="center" shrinkToFit="1"/>
      <protection locked="0"/>
    </xf>
    <xf numFmtId="49" fontId="126" fillId="0" borderId="60" xfId="0" applyNumberFormat="1" applyFont="1" applyBorder="1" applyAlignment="1" applyProtection="1">
      <alignment horizontal="center" vertical="center" shrinkToFit="1"/>
      <protection locked="0"/>
    </xf>
    <xf numFmtId="49" fontId="127" fillId="0" borderId="61" xfId="0" applyNumberFormat="1" applyFont="1" applyBorder="1" applyAlignment="1">
      <alignment horizontal="left" vertical="top" shrinkToFit="1"/>
    </xf>
    <xf numFmtId="49" fontId="112" fillId="36" borderId="62" xfId="0" applyNumberFormat="1" applyFont="1" applyFill="1" applyBorder="1" applyAlignment="1" applyProtection="1">
      <alignment horizontal="center" vertical="center" shrinkToFit="1"/>
      <protection/>
    </xf>
    <xf numFmtId="49" fontId="112" fillId="36" borderId="63" xfId="0" applyNumberFormat="1" applyFont="1" applyFill="1" applyBorder="1" applyAlignment="1" applyProtection="1">
      <alignment horizontal="center" vertical="center" shrinkToFit="1"/>
      <protection/>
    </xf>
    <xf numFmtId="0" fontId="111" fillId="36" borderId="64" xfId="0" applyFont="1" applyFill="1" applyBorder="1" applyAlignment="1" applyProtection="1">
      <alignment horizontal="center" vertical="center" shrinkToFit="1"/>
      <protection/>
    </xf>
    <xf numFmtId="0" fontId="111" fillId="36" borderId="65" xfId="0" applyFont="1" applyFill="1" applyBorder="1" applyAlignment="1" applyProtection="1">
      <alignment horizontal="center" vertical="center" shrinkToFit="1"/>
      <protection/>
    </xf>
    <xf numFmtId="0" fontId="128" fillId="36" borderId="66" xfId="0" applyFont="1" applyFill="1" applyBorder="1" applyAlignment="1" applyProtection="1">
      <alignment horizontal="center" vertical="center" wrapText="1" shrinkToFit="1"/>
      <protection/>
    </xf>
    <xf numFmtId="0" fontId="128" fillId="36" borderId="67" xfId="0" applyFont="1" applyFill="1" applyBorder="1" applyAlignment="1" applyProtection="1">
      <alignment horizontal="center" vertical="center" shrinkToFit="1"/>
      <protection/>
    </xf>
    <xf numFmtId="0" fontId="114" fillId="36" borderId="68" xfId="0" applyFont="1" applyFill="1" applyBorder="1" applyAlignment="1" applyProtection="1">
      <alignment horizontal="center" vertical="center" shrinkToFit="1"/>
      <protection/>
    </xf>
    <xf numFmtId="0" fontId="114" fillId="36" borderId="69" xfId="0" applyFont="1" applyFill="1" applyBorder="1" applyAlignment="1" applyProtection="1">
      <alignment horizontal="center" vertical="center" shrinkToFit="1"/>
      <protection/>
    </xf>
    <xf numFmtId="49" fontId="103" fillId="0" borderId="59" xfId="0" applyNumberFormat="1" applyFont="1" applyFill="1" applyBorder="1" applyAlignment="1" applyProtection="1">
      <alignment horizontal="center" vertical="center" shrinkToFit="1"/>
      <protection locked="0"/>
    </xf>
    <xf numFmtId="49" fontId="103" fillId="0" borderId="70" xfId="0" applyNumberFormat="1" applyFont="1" applyFill="1" applyBorder="1" applyAlignment="1" applyProtection="1">
      <alignment horizontal="center" vertical="center" shrinkToFit="1"/>
      <protection locked="0"/>
    </xf>
    <xf numFmtId="49" fontId="103" fillId="0" borderId="60" xfId="0" applyNumberFormat="1" applyFont="1" applyFill="1" applyBorder="1" applyAlignment="1" applyProtection="1">
      <alignment horizontal="center" vertical="center" shrinkToFit="1"/>
      <protection locked="0"/>
    </xf>
    <xf numFmtId="0" fontId="129" fillId="0" borderId="14" xfId="0" applyFont="1" applyFill="1" applyBorder="1" applyAlignment="1" applyProtection="1">
      <alignment horizontal="left" vertical="center" shrinkToFit="1"/>
      <protection locked="0"/>
    </xf>
    <xf numFmtId="0" fontId="129" fillId="0" borderId="15" xfId="0" applyFont="1" applyFill="1" applyBorder="1" applyAlignment="1" applyProtection="1">
      <alignment horizontal="left" vertical="center" shrinkToFit="1"/>
      <protection locked="0"/>
    </xf>
    <xf numFmtId="49" fontId="130" fillId="36" borderId="71" xfId="0" applyNumberFormat="1" applyFont="1" applyFill="1" applyBorder="1" applyAlignment="1" applyProtection="1">
      <alignment horizontal="center" vertical="center" shrinkToFit="1"/>
      <protection/>
    </xf>
    <xf numFmtId="49" fontId="130" fillId="36" borderId="72" xfId="0" applyNumberFormat="1" applyFont="1" applyFill="1" applyBorder="1" applyAlignment="1" applyProtection="1">
      <alignment horizontal="center" vertical="center" shrinkToFit="1"/>
      <protection/>
    </xf>
    <xf numFmtId="0" fontId="111" fillId="36" borderId="29" xfId="0" applyFont="1" applyFill="1" applyBorder="1" applyAlignment="1" applyProtection="1">
      <alignment horizontal="center" vertical="center" shrinkToFit="1"/>
      <protection/>
    </xf>
    <xf numFmtId="0" fontId="112" fillId="36" borderId="0" xfId="0" applyFont="1" applyFill="1" applyBorder="1" applyAlignment="1" applyProtection="1">
      <alignment horizontal="center" vertical="center" shrinkToFit="1"/>
      <protection/>
    </xf>
    <xf numFmtId="0" fontId="112" fillId="36" borderId="10" xfId="0" applyFont="1" applyFill="1" applyBorder="1" applyAlignment="1" applyProtection="1">
      <alignment horizontal="center" vertical="center" shrinkToFit="1"/>
      <protection/>
    </xf>
    <xf numFmtId="49" fontId="130" fillId="36" borderId="73" xfId="0" applyNumberFormat="1" applyFont="1" applyFill="1" applyBorder="1" applyAlignment="1" applyProtection="1">
      <alignment horizontal="center" vertical="center" shrinkToFit="1"/>
      <protection/>
    </xf>
    <xf numFmtId="49" fontId="130" fillId="36" borderId="74" xfId="0" applyNumberFormat="1" applyFont="1" applyFill="1" applyBorder="1" applyAlignment="1" applyProtection="1">
      <alignment horizontal="center" vertical="center" shrinkToFit="1"/>
      <protection/>
    </xf>
    <xf numFmtId="0" fontId="114" fillId="36" borderId="59" xfId="0" applyFont="1" applyFill="1" applyBorder="1" applyAlignment="1" applyProtection="1">
      <alignment horizontal="center" vertical="center" shrinkToFit="1"/>
      <protection/>
    </xf>
    <xf numFmtId="0" fontId="114" fillId="36" borderId="60" xfId="0" applyFont="1" applyFill="1" applyBorder="1" applyAlignment="1" applyProtection="1">
      <alignment horizontal="center" vertical="center" shrinkToFit="1"/>
      <protection/>
    </xf>
    <xf numFmtId="49" fontId="111" fillId="36" borderId="62" xfId="0" applyNumberFormat="1" applyFont="1" applyFill="1" applyBorder="1" applyAlignment="1" applyProtection="1">
      <alignment horizontal="center" vertical="center" shrinkToFit="1"/>
      <protection/>
    </xf>
    <xf numFmtId="49" fontId="111" fillId="36" borderId="75" xfId="0" applyNumberFormat="1" applyFont="1" applyFill="1" applyBorder="1" applyAlignment="1" applyProtection="1">
      <alignment horizontal="center" vertical="center" shrinkToFit="1"/>
      <protection/>
    </xf>
    <xf numFmtId="49" fontId="111" fillId="36" borderId="0" xfId="0" applyNumberFormat="1" applyFont="1" applyFill="1" applyBorder="1" applyAlignment="1" applyProtection="1">
      <alignment horizontal="center" vertical="center" shrinkToFit="1"/>
      <protection/>
    </xf>
    <xf numFmtId="0" fontId="131" fillId="36" borderId="68" xfId="0" applyFont="1" applyFill="1" applyBorder="1" applyAlignment="1">
      <alignment horizontal="center" vertical="center" shrinkToFit="1"/>
    </xf>
    <xf numFmtId="0" fontId="131" fillId="36" borderId="69" xfId="0" applyFont="1" applyFill="1" applyBorder="1" applyAlignment="1">
      <alignment horizontal="center" vertical="center" shrinkToFit="1"/>
    </xf>
    <xf numFmtId="49" fontId="111" fillId="36" borderId="0" xfId="0" applyNumberFormat="1" applyFont="1" applyFill="1" applyBorder="1" applyAlignment="1" applyProtection="1">
      <alignment horizontal="left" vertical="center" shrinkToFit="1"/>
      <protection/>
    </xf>
    <xf numFmtId="0" fontId="111" fillId="36" borderId="76" xfId="0" applyFont="1" applyFill="1" applyBorder="1" applyAlignment="1" applyProtection="1">
      <alignment horizontal="center" vertical="center" shrinkToFit="1"/>
      <protection/>
    </xf>
    <xf numFmtId="0" fontId="111" fillId="36" borderId="77" xfId="0" applyFont="1" applyFill="1" applyBorder="1" applyAlignment="1" applyProtection="1">
      <alignment horizontal="center" vertical="center" shrinkToFit="1"/>
      <protection/>
    </xf>
    <xf numFmtId="0" fontId="129" fillId="0" borderId="55" xfId="0" applyFont="1" applyFill="1" applyBorder="1" applyAlignment="1" applyProtection="1">
      <alignment horizontal="center" vertical="center" shrinkToFit="1"/>
      <protection locked="0"/>
    </xf>
    <xf numFmtId="0" fontId="129" fillId="0" borderId="78" xfId="0" applyFont="1" applyFill="1" applyBorder="1" applyAlignment="1" applyProtection="1">
      <alignment horizontal="center" vertical="center" shrinkToFit="1"/>
      <protection locked="0"/>
    </xf>
    <xf numFmtId="0" fontId="129" fillId="0" borderId="28" xfId="0" applyFont="1" applyFill="1" applyBorder="1" applyAlignment="1" applyProtection="1">
      <alignment horizontal="left" vertical="center" shrinkToFit="1"/>
      <protection locked="0"/>
    </xf>
    <xf numFmtId="0" fontId="129" fillId="0" borderId="44" xfId="0" applyFont="1" applyFill="1" applyBorder="1" applyAlignment="1" applyProtection="1">
      <alignment horizontal="left" vertical="center" shrinkToFit="1"/>
      <protection locked="0"/>
    </xf>
    <xf numFmtId="49" fontId="107" fillId="36" borderId="79" xfId="0" applyNumberFormat="1" applyFont="1" applyFill="1" applyBorder="1" applyAlignment="1" applyProtection="1">
      <alignment horizontal="center" vertical="center" shrinkToFit="1"/>
      <protection/>
    </xf>
    <xf numFmtId="49" fontId="107" fillId="36" borderId="80" xfId="0" applyNumberFormat="1" applyFont="1" applyFill="1" applyBorder="1" applyAlignment="1" applyProtection="1">
      <alignment horizontal="center" vertical="center" shrinkToFit="1"/>
      <protection/>
    </xf>
    <xf numFmtId="0" fontId="129" fillId="2" borderId="55" xfId="0" applyFont="1" applyFill="1" applyBorder="1" applyAlignment="1" applyProtection="1">
      <alignment horizontal="left" vertical="center" shrinkToFit="1"/>
      <protection/>
    </xf>
    <xf numFmtId="0" fontId="129" fillId="2" borderId="78" xfId="0" applyFont="1" applyFill="1" applyBorder="1" applyAlignment="1" applyProtection="1">
      <alignment horizontal="left" vertical="center" shrinkToFit="1"/>
      <protection/>
    </xf>
    <xf numFmtId="0" fontId="89" fillId="36" borderId="0" xfId="43" applyFill="1" applyAlignment="1">
      <alignment horizontal="center" vertical="center" wrapText="1"/>
    </xf>
    <xf numFmtId="176" fontId="107" fillId="36" borderId="76" xfId="0" applyNumberFormat="1" applyFont="1" applyFill="1" applyBorder="1" applyAlignment="1" applyProtection="1">
      <alignment horizontal="left" vertical="center" wrapText="1" shrinkToFit="1"/>
      <protection/>
    </xf>
    <xf numFmtId="176" fontId="107" fillId="36" borderId="81" xfId="0" applyNumberFormat="1" applyFont="1" applyFill="1" applyBorder="1" applyAlignment="1" applyProtection="1">
      <alignment horizontal="left" vertical="center" shrinkToFit="1"/>
      <protection/>
    </xf>
    <xf numFmtId="176" fontId="107" fillId="36" borderId="82" xfId="0" applyNumberFormat="1" applyFont="1" applyFill="1" applyBorder="1" applyAlignment="1" applyProtection="1">
      <alignment horizontal="left" vertical="center" shrinkToFit="1"/>
      <protection/>
    </xf>
    <xf numFmtId="176" fontId="107" fillId="36" borderId="83" xfId="0" applyNumberFormat="1" applyFont="1" applyFill="1" applyBorder="1" applyAlignment="1" applyProtection="1">
      <alignment horizontal="left" vertical="center" shrinkToFit="1"/>
      <protection/>
    </xf>
    <xf numFmtId="176" fontId="107" fillId="36" borderId="0" xfId="0" applyNumberFormat="1" applyFont="1" applyFill="1" applyBorder="1" applyAlignment="1" applyProtection="1">
      <alignment horizontal="left" vertical="center" shrinkToFit="1"/>
      <protection/>
    </xf>
    <xf numFmtId="176" fontId="107" fillId="36" borderId="29" xfId="0" applyNumberFormat="1" applyFont="1" applyFill="1" applyBorder="1" applyAlignment="1" applyProtection="1">
      <alignment horizontal="left" vertical="center" shrinkToFit="1"/>
      <protection/>
    </xf>
    <xf numFmtId="176" fontId="107" fillId="36" borderId="65" xfId="0" applyNumberFormat="1" applyFont="1" applyFill="1" applyBorder="1" applyAlignment="1" applyProtection="1">
      <alignment horizontal="left" vertical="center" shrinkToFit="1"/>
      <protection/>
    </xf>
    <xf numFmtId="176" fontId="107" fillId="36" borderId="84" xfId="0" applyNumberFormat="1" applyFont="1" applyFill="1" applyBorder="1" applyAlignment="1" applyProtection="1">
      <alignment horizontal="left" vertical="center" shrinkToFit="1"/>
      <protection/>
    </xf>
    <xf numFmtId="176" fontId="107" fillId="36" borderId="85" xfId="0" applyNumberFormat="1" applyFont="1" applyFill="1" applyBorder="1" applyAlignment="1" applyProtection="1">
      <alignment horizontal="left" vertical="center" shrinkToFit="1"/>
      <protection/>
    </xf>
    <xf numFmtId="0" fontId="129" fillId="0" borderId="55" xfId="0" applyFont="1" applyFill="1" applyBorder="1" applyAlignment="1" applyProtection="1">
      <alignment horizontal="left" vertical="center" shrinkToFit="1"/>
      <protection locked="0"/>
    </xf>
    <xf numFmtId="0" fontId="129" fillId="0" borderId="78" xfId="0" applyFont="1" applyFill="1" applyBorder="1" applyAlignment="1" applyProtection="1">
      <alignment horizontal="left" vertical="center" shrinkToFit="1"/>
      <protection locked="0"/>
    </xf>
    <xf numFmtId="0" fontId="132" fillId="36" borderId="0" xfId="0" applyFont="1" applyFill="1" applyAlignment="1">
      <alignment horizontal="left" vertical="center" shrinkToFit="1"/>
    </xf>
    <xf numFmtId="0" fontId="133" fillId="36" borderId="68" xfId="0" applyFont="1" applyFill="1" applyBorder="1" applyAlignment="1">
      <alignment horizontal="center" vertical="center" shrinkToFit="1"/>
    </xf>
    <xf numFmtId="0" fontId="133" fillId="36" borderId="86" xfId="0" applyFont="1" applyFill="1" applyBorder="1" applyAlignment="1">
      <alignment horizontal="center" vertical="center" shrinkToFit="1"/>
    </xf>
    <xf numFmtId="49" fontId="112" fillId="17" borderId="62" xfId="0" applyNumberFormat="1" applyFont="1" applyFill="1" applyBorder="1" applyAlignment="1" applyProtection="1">
      <alignment horizontal="center" vertical="center" shrinkToFit="1"/>
      <protection/>
    </xf>
    <xf numFmtId="49" fontId="112" fillId="17" borderId="63" xfId="0" applyNumberFormat="1" applyFont="1" applyFill="1" applyBorder="1" applyAlignment="1" applyProtection="1">
      <alignment horizontal="center" vertical="center" shrinkToFit="1"/>
      <protection/>
    </xf>
    <xf numFmtId="0" fontId="112" fillId="17" borderId="68" xfId="0" applyFont="1" applyFill="1" applyBorder="1" applyAlignment="1">
      <alignment horizontal="center" vertical="center" shrinkToFit="1"/>
    </xf>
    <xf numFmtId="0" fontId="112" fillId="17" borderId="69" xfId="0" applyFont="1" applyFill="1" applyBorder="1" applyAlignment="1">
      <alignment horizontal="center" vertical="center" shrinkToFit="1"/>
    </xf>
    <xf numFmtId="0" fontId="112" fillId="17" borderId="0" xfId="0" applyFont="1" applyFill="1" applyBorder="1" applyAlignment="1" applyProtection="1">
      <alignment horizontal="center" vertical="center" shrinkToFit="1"/>
      <protection/>
    </xf>
    <xf numFmtId="0" fontId="134" fillId="17" borderId="76" xfId="0" applyFont="1" applyFill="1" applyBorder="1" applyAlignment="1" applyProtection="1">
      <alignment horizontal="center" vertical="center" shrinkToFit="1"/>
      <protection/>
    </xf>
    <xf numFmtId="0" fontId="134" fillId="17" borderId="77" xfId="0" applyFont="1" applyFill="1" applyBorder="1" applyAlignment="1" applyProtection="1">
      <alignment horizontal="center" vertical="center" shrinkToFit="1"/>
      <protection/>
    </xf>
    <xf numFmtId="0" fontId="134" fillId="17" borderId="64" xfId="0" applyFont="1" applyFill="1" applyBorder="1" applyAlignment="1" applyProtection="1">
      <alignment horizontal="center" vertical="center" shrinkToFit="1"/>
      <protection/>
    </xf>
    <xf numFmtId="49" fontId="130" fillId="17" borderId="73" xfId="0" applyNumberFormat="1" applyFont="1" applyFill="1" applyBorder="1" applyAlignment="1" applyProtection="1">
      <alignment horizontal="center" vertical="center" shrinkToFit="1"/>
      <protection/>
    </xf>
    <xf numFmtId="49" fontId="130" fillId="17" borderId="74" xfId="0" applyNumberFormat="1" applyFont="1" applyFill="1" applyBorder="1" applyAlignment="1" applyProtection="1">
      <alignment horizontal="center" vertical="center" shrinkToFit="1"/>
      <protection/>
    </xf>
    <xf numFmtId="49" fontId="111" fillId="17" borderId="62" xfId="0" applyNumberFormat="1" applyFont="1" applyFill="1" applyBorder="1" applyAlignment="1" applyProtection="1">
      <alignment horizontal="center" vertical="center" shrinkToFit="1"/>
      <protection/>
    </xf>
    <xf numFmtId="49" fontId="111" fillId="17" borderId="63" xfId="0" applyNumberFormat="1" applyFont="1" applyFill="1" applyBorder="1" applyAlignment="1" applyProtection="1">
      <alignment horizontal="center" vertical="center" shrinkToFit="1"/>
      <protection/>
    </xf>
    <xf numFmtId="0" fontId="114" fillId="17" borderId="59" xfId="0" applyFont="1" applyFill="1" applyBorder="1" applyAlignment="1" applyProtection="1">
      <alignment horizontal="center" vertical="center" shrinkToFit="1"/>
      <protection/>
    </xf>
    <xf numFmtId="0" fontId="114" fillId="17" borderId="60" xfId="0" applyFont="1" applyFill="1" applyBorder="1" applyAlignment="1" applyProtection="1">
      <alignment horizontal="center" vertical="center" shrinkToFit="1"/>
      <protection/>
    </xf>
    <xf numFmtId="0" fontId="135" fillId="9" borderId="68" xfId="0" applyFont="1" applyFill="1" applyBorder="1" applyAlignment="1" applyProtection="1">
      <alignment horizontal="center" vertical="center" shrinkToFit="1"/>
      <protection/>
    </xf>
    <xf numFmtId="0" fontId="135" fillId="9" borderId="69" xfId="0" applyFont="1" applyFill="1" applyBorder="1" applyAlignment="1" applyProtection="1">
      <alignment horizontal="center" vertical="center" shrinkToFit="1"/>
      <protection/>
    </xf>
    <xf numFmtId="0" fontId="113" fillId="17" borderId="0" xfId="0" applyFont="1" applyFill="1" applyAlignment="1">
      <alignment horizontal="left" vertical="center"/>
    </xf>
    <xf numFmtId="0" fontId="110" fillId="17" borderId="76" xfId="0" applyFont="1" applyFill="1" applyBorder="1" applyAlignment="1">
      <alignment horizontal="center" vertical="center" wrapText="1"/>
    </xf>
    <xf numFmtId="0" fontId="110" fillId="17" borderId="81" xfId="0" applyFont="1" applyFill="1" applyBorder="1" applyAlignment="1">
      <alignment horizontal="center" vertical="center"/>
    </xf>
    <xf numFmtId="0" fontId="110" fillId="17" borderId="82" xfId="0" applyFont="1" applyFill="1" applyBorder="1" applyAlignment="1">
      <alignment horizontal="center" vertical="center"/>
    </xf>
    <xf numFmtId="0" fontId="110" fillId="17" borderId="83" xfId="0" applyFont="1" applyFill="1" applyBorder="1" applyAlignment="1">
      <alignment horizontal="center" vertical="center"/>
    </xf>
    <xf numFmtId="0" fontId="110" fillId="17" borderId="0" xfId="0" applyFont="1" applyFill="1" applyBorder="1" applyAlignment="1">
      <alignment horizontal="center" vertical="center"/>
    </xf>
    <xf numFmtId="0" fontId="110" fillId="17" borderId="29" xfId="0" applyFont="1" applyFill="1" applyBorder="1" applyAlignment="1">
      <alignment horizontal="center" vertical="center"/>
    </xf>
    <xf numFmtId="0" fontId="110" fillId="17" borderId="65" xfId="0" applyFont="1" applyFill="1" applyBorder="1" applyAlignment="1">
      <alignment horizontal="center" vertical="center"/>
    </xf>
    <xf numFmtId="0" fontId="110" fillId="17" borderId="84" xfId="0" applyFont="1" applyFill="1" applyBorder="1" applyAlignment="1">
      <alignment horizontal="center" vertical="center"/>
    </xf>
    <xf numFmtId="0" fontId="110" fillId="17" borderId="85" xfId="0" applyFont="1" applyFill="1" applyBorder="1" applyAlignment="1">
      <alignment horizontal="center" vertical="center"/>
    </xf>
    <xf numFmtId="0" fontId="111" fillId="17" borderId="68" xfId="0" applyFont="1" applyFill="1" applyBorder="1" applyAlignment="1">
      <alignment horizontal="center" vertical="center" shrinkToFit="1"/>
    </xf>
    <xf numFmtId="0" fontId="111" fillId="17" borderId="69" xfId="0" applyFont="1" applyFill="1" applyBorder="1" applyAlignment="1">
      <alignment horizontal="center" vertical="center" shrinkToFit="1"/>
    </xf>
    <xf numFmtId="0" fontId="110" fillId="17" borderId="59" xfId="0" applyFont="1" applyFill="1" applyBorder="1" applyAlignment="1" applyProtection="1">
      <alignment horizontal="center" vertical="center" shrinkToFit="1"/>
      <protection/>
    </xf>
    <xf numFmtId="0" fontId="110" fillId="17" borderId="60" xfId="0" applyFont="1" applyFill="1" applyBorder="1" applyAlignment="1" applyProtection="1">
      <alignment horizontal="center" vertical="center" shrinkToFit="1"/>
      <protection/>
    </xf>
    <xf numFmtId="0" fontId="110" fillId="0" borderId="0" xfId="0" applyFont="1" applyAlignment="1">
      <alignment horizontal="left" vertical="center"/>
    </xf>
    <xf numFmtId="0" fontId="113" fillId="0" borderId="0" xfId="0" applyFont="1" applyAlignment="1">
      <alignment vertical="center"/>
    </xf>
    <xf numFmtId="0" fontId="107" fillId="0" borderId="76" xfId="0" applyFont="1" applyBorder="1" applyAlignment="1">
      <alignment horizontal="center" vertical="center"/>
    </xf>
    <xf numFmtId="0" fontId="107" fillId="0" borderId="81" xfId="0" applyFont="1" applyBorder="1" applyAlignment="1">
      <alignment horizontal="center" vertical="center"/>
    </xf>
    <xf numFmtId="0" fontId="107" fillId="0" borderId="82" xfId="0" applyFont="1" applyBorder="1" applyAlignment="1">
      <alignment horizontal="center" vertical="center"/>
    </xf>
    <xf numFmtId="0" fontId="107" fillId="0" borderId="77" xfId="0" applyFont="1" applyBorder="1" applyAlignment="1">
      <alignment horizontal="center" vertical="center"/>
    </xf>
    <xf numFmtId="0" fontId="107" fillId="0" borderId="10" xfId="0" applyFont="1" applyBorder="1" applyAlignment="1">
      <alignment horizontal="center" vertical="center"/>
    </xf>
    <xf numFmtId="0" fontId="107" fillId="0" borderId="87" xfId="0" applyFont="1" applyBorder="1" applyAlignment="1">
      <alignment horizontal="center" vertical="center"/>
    </xf>
    <xf numFmtId="0" fontId="0" fillId="0" borderId="8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129" fillId="36" borderId="88" xfId="0" applyFont="1" applyFill="1" applyBorder="1" applyAlignment="1">
      <alignment horizontal="left" vertical="center" shrinkToFit="1"/>
    </xf>
    <xf numFmtId="0" fontId="129" fillId="36" borderId="61" xfId="0" applyFont="1" applyFill="1" applyBorder="1" applyAlignment="1">
      <alignment horizontal="left" vertical="center" shrinkToFit="1"/>
    </xf>
    <xf numFmtId="0" fontId="129" fillId="36" borderId="89" xfId="0" applyFont="1" applyFill="1" applyBorder="1" applyAlignment="1">
      <alignment horizontal="left" vertical="center" shrinkToFit="1"/>
    </xf>
    <xf numFmtId="0" fontId="129" fillId="36" borderId="90" xfId="0" applyFont="1" applyFill="1" applyBorder="1" applyAlignment="1">
      <alignment horizontal="left" vertical="center" shrinkToFit="1"/>
    </xf>
    <xf numFmtId="0" fontId="129" fillId="36" borderId="91" xfId="0" applyFont="1" applyFill="1" applyBorder="1" applyAlignment="1">
      <alignment horizontal="left" vertical="center" shrinkToFit="1"/>
    </xf>
    <xf numFmtId="0" fontId="129" fillId="36" borderId="92" xfId="0" applyFont="1" applyFill="1" applyBorder="1" applyAlignment="1">
      <alignment horizontal="left" vertical="center" shrinkToFit="1"/>
    </xf>
    <xf numFmtId="0" fontId="103" fillId="36" borderId="90" xfId="0" applyFont="1" applyFill="1" applyBorder="1" applyAlignment="1">
      <alignment horizontal="left" vertical="center" shrinkToFit="1"/>
    </xf>
    <xf numFmtId="0" fontId="103" fillId="36" borderId="91" xfId="0" applyFont="1" applyFill="1" applyBorder="1" applyAlignment="1">
      <alignment horizontal="left" vertical="center" shrinkToFit="1"/>
    </xf>
    <xf numFmtId="0" fontId="103" fillId="36" borderId="92" xfId="0" applyFont="1" applyFill="1" applyBorder="1" applyAlignment="1">
      <alignment horizontal="left" vertical="center" shrinkToFit="1"/>
    </xf>
    <xf numFmtId="0" fontId="103" fillId="36" borderId="93" xfId="0" applyFont="1" applyFill="1" applyBorder="1" applyAlignment="1">
      <alignment horizontal="left" vertical="center" shrinkToFit="1"/>
    </xf>
    <xf numFmtId="0" fontId="103" fillId="36" borderId="94" xfId="0" applyFont="1" applyFill="1" applyBorder="1" applyAlignment="1">
      <alignment horizontal="left" vertical="center" shrinkToFit="1"/>
    </xf>
    <xf numFmtId="0" fontId="103" fillId="36" borderId="95" xfId="0" applyFont="1" applyFill="1" applyBorder="1" applyAlignment="1">
      <alignment horizontal="left" vertical="center" shrinkToFit="1"/>
    </xf>
    <xf numFmtId="0" fontId="136" fillId="36" borderId="76" xfId="0" applyFont="1" applyFill="1" applyBorder="1" applyAlignment="1">
      <alignment horizontal="center" vertical="center"/>
    </xf>
    <xf numFmtId="0" fontId="136" fillId="36" borderId="81" xfId="0" applyFont="1" applyFill="1" applyBorder="1" applyAlignment="1">
      <alignment horizontal="center" vertical="center"/>
    </xf>
    <xf numFmtId="0" fontId="136" fillId="36" borderId="82" xfId="0" applyFont="1" applyFill="1" applyBorder="1" applyAlignment="1">
      <alignment horizontal="center" vertical="center"/>
    </xf>
    <xf numFmtId="0" fontId="136" fillId="36" borderId="83" xfId="0" applyFont="1" applyFill="1" applyBorder="1" applyAlignment="1">
      <alignment horizontal="center" vertical="center"/>
    </xf>
    <xf numFmtId="0" fontId="136" fillId="36" borderId="0" xfId="0" applyFont="1" applyFill="1" applyBorder="1" applyAlignment="1">
      <alignment horizontal="center" vertical="center"/>
    </xf>
    <xf numFmtId="0" fontId="136" fillId="36" borderId="29" xfId="0" applyFont="1" applyFill="1" applyBorder="1" applyAlignment="1">
      <alignment horizontal="center" vertical="center"/>
    </xf>
    <xf numFmtId="0" fontId="136" fillId="36" borderId="65" xfId="0" applyFont="1" applyFill="1" applyBorder="1" applyAlignment="1">
      <alignment horizontal="center" vertical="center"/>
    </xf>
    <xf numFmtId="0" fontId="136" fillId="36" borderId="84" xfId="0" applyFont="1" applyFill="1" applyBorder="1" applyAlignment="1">
      <alignment horizontal="center" vertical="center"/>
    </xf>
    <xf numFmtId="0" fontId="136" fillId="36" borderId="85" xfId="0" applyFont="1" applyFill="1" applyBorder="1" applyAlignment="1">
      <alignment horizontal="center" vertical="center"/>
    </xf>
    <xf numFmtId="0" fontId="133" fillId="0" borderId="83" xfId="0" applyFont="1" applyBorder="1" applyAlignment="1">
      <alignment horizontal="center" vertical="center"/>
    </xf>
    <xf numFmtId="0" fontId="133" fillId="0" borderId="0" xfId="0" applyFont="1" applyBorder="1" applyAlignment="1">
      <alignment horizontal="center" vertical="center"/>
    </xf>
    <xf numFmtId="0" fontId="133" fillId="0" borderId="65" xfId="0" applyFont="1" applyBorder="1" applyAlignment="1">
      <alignment horizontal="center" vertical="center"/>
    </xf>
    <xf numFmtId="0" fontId="133" fillId="0" borderId="84" xfId="0" applyFont="1" applyBorder="1" applyAlignment="1">
      <alignment horizontal="center" vertical="center"/>
    </xf>
    <xf numFmtId="0" fontId="137" fillId="0" borderId="0" xfId="0" applyFont="1" applyAlignment="1">
      <alignment horizontal="left" vertical="center"/>
    </xf>
    <xf numFmtId="0" fontId="129" fillId="36" borderId="0" xfId="0" applyFont="1" applyFill="1" applyBorder="1" applyAlignment="1">
      <alignment horizontal="center" vertical="center" shrinkToFit="1"/>
    </xf>
    <xf numFmtId="0" fontId="129" fillId="36" borderId="84" xfId="0" applyFont="1" applyFill="1" applyBorder="1" applyAlignment="1">
      <alignment horizontal="center" vertical="center" shrinkToFit="1"/>
    </xf>
    <xf numFmtId="0" fontId="107" fillId="0" borderId="0" xfId="0" applyFont="1" applyBorder="1" applyAlignment="1">
      <alignment horizontal="center" vertical="center"/>
    </xf>
    <xf numFmtId="0" fontId="107" fillId="0" borderId="29" xfId="0" applyFont="1" applyBorder="1" applyAlignment="1">
      <alignment horizontal="center" vertical="center"/>
    </xf>
    <xf numFmtId="0" fontId="107" fillId="0" borderId="84" xfId="0" applyFont="1" applyBorder="1" applyAlignment="1">
      <alignment horizontal="center" vertical="center"/>
    </xf>
    <xf numFmtId="0" fontId="107" fillId="0" borderId="85" xfId="0" applyFont="1" applyBorder="1" applyAlignment="1">
      <alignment horizontal="center" vertical="center"/>
    </xf>
    <xf numFmtId="0" fontId="129" fillId="36" borderId="76" xfId="0" applyFont="1" applyFill="1" applyBorder="1" applyAlignment="1">
      <alignment horizontal="center" vertical="center" shrinkToFit="1"/>
    </xf>
    <xf numFmtId="0" fontId="129" fillId="36" borderId="81" xfId="0" applyFont="1" applyFill="1" applyBorder="1" applyAlignment="1">
      <alignment horizontal="center" vertical="center" shrinkToFit="1"/>
    </xf>
    <xf numFmtId="0" fontId="129" fillId="36" borderId="82" xfId="0" applyFont="1" applyFill="1" applyBorder="1" applyAlignment="1">
      <alignment horizontal="center" vertical="center" shrinkToFit="1"/>
    </xf>
    <xf numFmtId="0" fontId="129" fillId="36" borderId="83" xfId="0" applyFont="1" applyFill="1" applyBorder="1" applyAlignment="1">
      <alignment horizontal="center" vertical="center" shrinkToFit="1"/>
    </xf>
    <xf numFmtId="0" fontId="129" fillId="36" borderId="29" xfId="0" applyFont="1" applyFill="1" applyBorder="1" applyAlignment="1">
      <alignment horizontal="center" vertical="center" shrinkToFit="1"/>
    </xf>
    <xf numFmtId="0" fontId="129" fillId="36" borderId="65" xfId="0" applyFont="1" applyFill="1" applyBorder="1" applyAlignment="1">
      <alignment horizontal="center" vertical="center" shrinkToFit="1"/>
    </xf>
    <xf numFmtId="0" fontId="129" fillId="36" borderId="85" xfId="0" applyFont="1" applyFill="1" applyBorder="1" applyAlignment="1">
      <alignment horizontal="center" vertical="center" shrinkToFit="1"/>
    </xf>
    <xf numFmtId="0" fontId="138" fillId="0" borderId="76" xfId="0" applyFont="1" applyBorder="1" applyAlignment="1">
      <alignment horizontal="center" vertical="center"/>
    </xf>
    <xf numFmtId="0" fontId="138" fillId="0" borderId="81" xfId="0" applyFont="1" applyBorder="1" applyAlignment="1">
      <alignment horizontal="center" vertical="center"/>
    </xf>
    <xf numFmtId="0" fontId="138" fillId="0" borderId="82" xfId="0" applyFont="1" applyBorder="1" applyAlignment="1">
      <alignment horizontal="center" vertical="center"/>
    </xf>
    <xf numFmtId="0" fontId="138" fillId="0" borderId="83" xfId="0" applyFont="1" applyBorder="1" applyAlignment="1">
      <alignment horizontal="center" vertical="center"/>
    </xf>
    <xf numFmtId="0" fontId="138" fillId="0" borderId="0" xfId="0" applyFont="1" applyBorder="1" applyAlignment="1">
      <alignment horizontal="center" vertical="center"/>
    </xf>
    <xf numFmtId="0" fontId="138" fillId="0" borderId="29" xfId="0" applyFont="1" applyBorder="1" applyAlignment="1">
      <alignment horizontal="center" vertical="center"/>
    </xf>
    <xf numFmtId="0" fontId="138" fillId="0" borderId="65" xfId="0" applyFont="1" applyBorder="1" applyAlignment="1">
      <alignment horizontal="center" vertical="center"/>
    </xf>
    <xf numFmtId="0" fontId="138" fillId="0" borderId="84" xfId="0" applyFont="1" applyBorder="1" applyAlignment="1">
      <alignment horizontal="center" vertical="center"/>
    </xf>
    <xf numFmtId="0" fontId="138" fillId="0" borderId="85" xfId="0" applyFont="1" applyBorder="1" applyAlignment="1">
      <alignment horizontal="center" vertical="center"/>
    </xf>
    <xf numFmtId="0" fontId="111" fillId="0" borderId="40" xfId="0" applyFont="1" applyBorder="1" applyAlignment="1">
      <alignment horizontal="center" vertical="center"/>
    </xf>
    <xf numFmtId="0" fontId="111" fillId="0" borderId="16" xfId="0" applyFont="1" applyBorder="1" applyAlignment="1">
      <alignment horizontal="center" vertical="center"/>
    </xf>
    <xf numFmtId="0" fontId="111" fillId="0" borderId="17" xfId="0" applyFont="1" applyBorder="1" applyAlignment="1">
      <alignment horizontal="center" vertical="center"/>
    </xf>
    <xf numFmtId="0" fontId="111" fillId="0" borderId="76" xfId="0" applyFont="1" applyBorder="1" applyAlignment="1">
      <alignment horizontal="center" vertical="center"/>
    </xf>
    <xf numFmtId="0" fontId="111" fillId="0" borderId="81" xfId="0" applyFont="1" applyBorder="1" applyAlignment="1">
      <alignment horizontal="center" vertical="center"/>
    </xf>
    <xf numFmtId="0" fontId="111" fillId="0" borderId="65" xfId="0" applyFont="1" applyBorder="1" applyAlignment="1">
      <alignment horizontal="center" vertical="center"/>
    </xf>
    <xf numFmtId="0" fontId="111" fillId="0" borderId="84" xfId="0" applyFont="1" applyBorder="1" applyAlignment="1">
      <alignment horizontal="center" vertical="center"/>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103" fillId="36" borderId="96" xfId="0" applyFont="1" applyFill="1" applyBorder="1" applyAlignment="1">
      <alignment horizontal="left" vertical="center" shrinkToFit="1"/>
    </xf>
    <xf numFmtId="0" fontId="103" fillId="36" borderId="97" xfId="0" applyFont="1" applyFill="1" applyBorder="1" applyAlignment="1">
      <alignment horizontal="left" vertical="center" shrinkToFit="1"/>
    </xf>
    <xf numFmtId="0" fontId="103" fillId="36" borderId="98" xfId="0" applyFont="1" applyFill="1" applyBorder="1" applyAlignment="1">
      <alignment horizontal="left" vertical="center" shrinkToFit="1"/>
    </xf>
    <xf numFmtId="0" fontId="111" fillId="0" borderId="99" xfId="0" applyFont="1" applyBorder="1" applyAlignment="1">
      <alignment horizontal="center" vertical="center"/>
    </xf>
    <xf numFmtId="0" fontId="111" fillId="0" borderId="100" xfId="0" applyFont="1" applyBorder="1" applyAlignment="1">
      <alignment horizontal="center" vertical="center"/>
    </xf>
    <xf numFmtId="0" fontId="111" fillId="0" borderId="101" xfId="0" applyFont="1" applyBorder="1" applyAlignment="1">
      <alignment horizontal="center" vertical="center"/>
    </xf>
    <xf numFmtId="0" fontId="111" fillId="0" borderId="102" xfId="0" applyFont="1" applyBorder="1" applyAlignment="1">
      <alignment horizontal="center" vertical="center"/>
    </xf>
    <xf numFmtId="0" fontId="103" fillId="36" borderId="97" xfId="0" applyFont="1" applyFill="1" applyBorder="1" applyAlignment="1">
      <alignment horizontal="center" vertical="center" shrinkToFit="1"/>
    </xf>
    <xf numFmtId="0" fontId="103" fillId="36" borderId="96" xfId="0" applyFont="1" applyFill="1" applyBorder="1" applyAlignment="1">
      <alignment horizontal="center" vertical="center" shrinkToFit="1"/>
    </xf>
    <xf numFmtId="0" fontId="103" fillId="36" borderId="98" xfId="0" applyFont="1" applyFill="1" applyBorder="1" applyAlignment="1">
      <alignment horizontal="center" vertical="center" shrinkToFit="1"/>
    </xf>
    <xf numFmtId="0" fontId="111" fillId="0" borderId="103" xfId="0" applyFont="1" applyBorder="1" applyAlignment="1">
      <alignment horizontal="center" vertical="center"/>
    </xf>
    <xf numFmtId="0" fontId="111" fillId="0" borderId="18" xfId="0" applyFont="1" applyBorder="1" applyAlignment="1">
      <alignment horizontal="center" vertical="center"/>
    </xf>
    <xf numFmtId="0" fontId="111" fillId="0" borderId="19" xfId="0" applyFont="1" applyBorder="1" applyAlignment="1">
      <alignment horizontal="center" vertical="center"/>
    </xf>
    <xf numFmtId="0" fontId="111" fillId="0" borderId="82" xfId="0" applyFont="1" applyBorder="1" applyAlignment="1">
      <alignment horizontal="center" vertical="center"/>
    </xf>
    <xf numFmtId="0" fontId="111" fillId="0" borderId="85" xfId="0" applyFont="1" applyBorder="1" applyAlignment="1">
      <alignment horizontal="center" vertical="center"/>
    </xf>
    <xf numFmtId="0" fontId="103" fillId="36" borderId="97" xfId="0" applyNumberFormat="1" applyFont="1" applyFill="1" applyBorder="1" applyAlignment="1">
      <alignment horizontal="center" vertical="center" shrinkToFit="1"/>
    </xf>
    <xf numFmtId="0" fontId="103" fillId="36" borderId="96" xfId="0" applyNumberFormat="1" applyFont="1" applyFill="1" applyBorder="1" applyAlignment="1">
      <alignment horizontal="center" vertical="center" shrinkToFit="1"/>
    </xf>
    <xf numFmtId="0" fontId="103" fillId="36" borderId="104" xfId="0" applyNumberFormat="1" applyFont="1" applyFill="1" applyBorder="1" applyAlignment="1">
      <alignment horizontal="center" vertical="center" shrinkToFit="1"/>
    </xf>
    <xf numFmtId="14" fontId="103" fillId="36" borderId="96" xfId="0" applyNumberFormat="1" applyFont="1" applyFill="1" applyBorder="1" applyAlignment="1">
      <alignment horizontal="center" vertical="center" shrinkToFit="1"/>
    </xf>
    <xf numFmtId="14" fontId="103" fillId="36" borderId="94" xfId="0" applyNumberFormat="1" applyFont="1" applyFill="1" applyBorder="1" applyAlignment="1">
      <alignment horizontal="center" vertical="center" shrinkToFit="1"/>
    </xf>
    <xf numFmtId="0" fontId="103" fillId="36" borderId="58" xfId="0" applyNumberFormat="1" applyFont="1" applyFill="1" applyBorder="1" applyAlignment="1">
      <alignment horizontal="center" vertical="center" shrinkToFit="1"/>
    </xf>
    <xf numFmtId="0" fontId="103" fillId="36" borderId="94" xfId="0" applyNumberFormat="1" applyFont="1" applyFill="1" applyBorder="1" applyAlignment="1">
      <alignment horizontal="center" vertical="center" shrinkToFit="1"/>
    </xf>
    <xf numFmtId="0" fontId="103" fillId="36" borderId="105" xfId="0" applyNumberFormat="1" applyFont="1" applyFill="1" applyBorder="1" applyAlignment="1">
      <alignment horizontal="center" vertical="center" shrinkToFit="1"/>
    </xf>
    <xf numFmtId="0" fontId="113" fillId="0" borderId="0" xfId="0" applyFont="1" applyAlignment="1">
      <alignment horizontal="left" vertical="center"/>
    </xf>
    <xf numFmtId="0" fontId="107" fillId="0" borderId="39" xfId="0" applyFont="1" applyBorder="1" applyAlignment="1">
      <alignment horizontal="center" vertical="center"/>
    </xf>
    <xf numFmtId="0" fontId="107" fillId="0" borderId="14" xfId="0" applyFont="1" applyBorder="1" applyAlignment="1">
      <alignment horizontal="center" vertical="center"/>
    </xf>
    <xf numFmtId="0" fontId="107" fillId="0" borderId="15" xfId="0" applyFont="1" applyBorder="1" applyAlignment="1">
      <alignment horizontal="center" vertical="center"/>
    </xf>
    <xf numFmtId="0" fontId="107" fillId="0" borderId="41" xfId="0" applyFont="1" applyBorder="1" applyAlignment="1">
      <alignment horizontal="center" vertical="center"/>
    </xf>
    <xf numFmtId="0" fontId="107" fillId="0" borderId="28" xfId="0" applyFont="1" applyBorder="1" applyAlignment="1">
      <alignment horizontal="center" vertical="center"/>
    </xf>
    <xf numFmtId="0" fontId="107" fillId="0" borderId="44" xfId="0" applyFont="1" applyBorder="1" applyAlignment="1">
      <alignment horizontal="center" vertical="center"/>
    </xf>
    <xf numFmtId="0" fontId="103" fillId="36" borderId="58" xfId="0" applyFont="1" applyFill="1" applyBorder="1" applyAlignment="1">
      <alignment horizontal="left" vertical="center" shrinkToFit="1"/>
    </xf>
    <xf numFmtId="0" fontId="103" fillId="36" borderId="58" xfId="0" applyFont="1" applyFill="1" applyBorder="1" applyAlignment="1">
      <alignment horizontal="center" vertical="center" shrinkToFit="1"/>
    </xf>
    <xf numFmtId="0" fontId="103" fillId="36" borderId="94" xfId="0" applyFont="1" applyFill="1" applyBorder="1" applyAlignment="1">
      <alignment horizontal="center" vertical="center" shrinkToFit="1"/>
    </xf>
    <xf numFmtId="0" fontId="103" fillId="36" borderId="95" xfId="0" applyFont="1" applyFill="1" applyBorder="1" applyAlignment="1">
      <alignment horizontal="center" vertical="center" shrinkToFit="1"/>
    </xf>
    <xf numFmtId="0" fontId="111" fillId="0" borderId="41" xfId="0" applyFont="1" applyBorder="1" applyAlignment="1">
      <alignment horizontal="center" vertical="center"/>
    </xf>
    <xf numFmtId="0" fontId="111" fillId="0" borderId="28" xfId="0" applyFont="1" applyBorder="1" applyAlignment="1">
      <alignment horizontal="center" vertical="center"/>
    </xf>
    <xf numFmtId="0" fontId="111" fillId="0" borderId="44" xfId="0" applyFont="1" applyBorder="1" applyAlignment="1">
      <alignment horizontal="center" vertical="center"/>
    </xf>
    <xf numFmtId="0" fontId="111" fillId="0" borderId="39" xfId="0" applyFont="1" applyBorder="1" applyAlignment="1">
      <alignment horizontal="center" vertical="center"/>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03" fillId="3" borderId="61" xfId="0" applyNumberFormat="1" applyFont="1" applyFill="1" applyBorder="1" applyAlignment="1">
      <alignment horizontal="left" vertical="center" shrinkToFit="1"/>
    </xf>
    <xf numFmtId="0" fontId="103" fillId="3" borderId="56" xfId="0" applyNumberFormat="1" applyFont="1" applyFill="1" applyBorder="1" applyAlignment="1">
      <alignment horizontal="left" vertical="center" shrinkToFit="1"/>
    </xf>
    <xf numFmtId="0" fontId="103" fillId="3" borderId="89" xfId="0" applyNumberFormat="1" applyFont="1" applyFill="1" applyBorder="1" applyAlignment="1">
      <alignment horizontal="left" vertical="center" shrinkToFit="1"/>
    </xf>
    <xf numFmtId="0" fontId="103" fillId="3" borderId="56" xfId="0" applyNumberFormat="1" applyFont="1" applyFill="1" applyBorder="1" applyAlignment="1">
      <alignment horizontal="center" vertical="center" shrinkToFit="1"/>
    </xf>
    <xf numFmtId="0" fontId="103" fillId="3" borderId="61" xfId="0" applyNumberFormat="1" applyFont="1" applyFill="1" applyBorder="1" applyAlignment="1">
      <alignment horizontal="center" vertical="center" shrinkToFit="1"/>
    </xf>
    <xf numFmtId="0" fontId="103" fillId="3" borderId="89" xfId="0" applyNumberFormat="1" applyFont="1" applyFill="1" applyBorder="1" applyAlignment="1">
      <alignment horizontal="center" vertical="center" shrinkToFit="1"/>
    </xf>
    <xf numFmtId="14" fontId="103" fillId="3" borderId="61" xfId="0" applyNumberFormat="1" applyFont="1" applyFill="1" applyBorder="1" applyAlignment="1">
      <alignment horizontal="center" vertical="center" shrinkToFit="1"/>
    </xf>
    <xf numFmtId="0" fontId="103" fillId="3" borderId="106" xfId="0" applyNumberFormat="1" applyFont="1" applyFill="1" applyBorder="1" applyAlignment="1">
      <alignment horizontal="center" vertical="center" shrinkToFit="1"/>
    </xf>
    <xf numFmtId="0" fontId="103" fillId="3" borderId="99" xfId="0" applyNumberFormat="1" applyFont="1" applyFill="1" applyBorder="1" applyAlignment="1">
      <alignment horizontal="left" vertical="center" shrinkToFit="1"/>
    </xf>
    <xf numFmtId="0" fontId="103" fillId="3" borderId="81" xfId="0" applyNumberFormat="1" applyFont="1" applyFill="1" applyBorder="1" applyAlignment="1">
      <alignment horizontal="left" vertical="center" shrinkToFit="1"/>
    </xf>
    <xf numFmtId="0" fontId="103" fillId="3" borderId="100" xfId="0" applyNumberFormat="1" applyFont="1" applyFill="1" applyBorder="1" applyAlignment="1">
      <alignment horizontal="left" vertical="center" shrinkToFit="1"/>
    </xf>
    <xf numFmtId="0" fontId="103" fillId="3" borderId="99" xfId="0" applyNumberFormat="1" applyFont="1" applyFill="1" applyBorder="1" applyAlignment="1">
      <alignment horizontal="center" vertical="center" shrinkToFit="1"/>
    </xf>
    <xf numFmtId="0" fontId="103" fillId="3" borderId="81" xfId="0" applyNumberFormat="1" applyFont="1" applyFill="1" applyBorder="1" applyAlignment="1">
      <alignment horizontal="center" vertical="center" shrinkToFit="1"/>
    </xf>
    <xf numFmtId="0" fontId="103" fillId="3" borderId="100" xfId="0" applyNumberFormat="1" applyFont="1" applyFill="1" applyBorder="1" applyAlignment="1">
      <alignment horizontal="center" vertical="center" shrinkToFit="1"/>
    </xf>
    <xf numFmtId="14" fontId="103" fillId="3" borderId="81" xfId="0" applyNumberFormat="1" applyFont="1" applyFill="1" applyBorder="1" applyAlignment="1">
      <alignment horizontal="center" vertical="center" shrinkToFit="1"/>
    </xf>
    <xf numFmtId="0" fontId="111" fillId="0" borderId="38" xfId="0" applyFont="1" applyBorder="1" applyAlignment="1">
      <alignment horizontal="center" vertical="center"/>
    </xf>
    <xf numFmtId="0" fontId="111" fillId="0" borderId="55" xfId="0" applyFont="1" applyBorder="1" applyAlignment="1">
      <alignment horizontal="center" vertical="center"/>
    </xf>
    <xf numFmtId="0" fontId="111" fillId="0" borderId="78" xfId="0" applyFont="1" applyBorder="1" applyAlignment="1">
      <alignment horizontal="center" vertical="center"/>
    </xf>
    <xf numFmtId="0" fontId="103" fillId="3" borderId="70" xfId="0" applyNumberFormat="1" applyFont="1" applyFill="1" applyBorder="1" applyAlignment="1">
      <alignment horizontal="left" vertical="center" shrinkToFit="1"/>
    </xf>
    <xf numFmtId="0" fontId="103" fillId="3" borderId="54" xfId="0" applyNumberFormat="1" applyFont="1" applyFill="1" applyBorder="1" applyAlignment="1">
      <alignment horizontal="left" vertical="center" shrinkToFit="1"/>
    </xf>
    <xf numFmtId="0" fontId="103" fillId="3" borderId="107" xfId="0" applyNumberFormat="1" applyFont="1" applyFill="1" applyBorder="1" applyAlignment="1">
      <alignment horizontal="left" vertical="center" shrinkToFit="1"/>
    </xf>
    <xf numFmtId="0" fontId="103" fillId="3" borderId="54" xfId="0" applyNumberFormat="1" applyFont="1" applyFill="1" applyBorder="1" applyAlignment="1">
      <alignment horizontal="center" vertical="center" shrinkToFit="1"/>
    </xf>
    <xf numFmtId="0" fontId="103" fillId="3" borderId="70" xfId="0" applyNumberFormat="1" applyFont="1" applyFill="1" applyBorder="1" applyAlignment="1">
      <alignment horizontal="center" vertical="center" shrinkToFit="1"/>
    </xf>
    <xf numFmtId="0" fontId="103" fillId="3" borderId="107" xfId="0" applyNumberFormat="1" applyFont="1" applyFill="1" applyBorder="1" applyAlignment="1">
      <alignment horizontal="center" vertical="center" shrinkToFit="1"/>
    </xf>
    <xf numFmtId="14" fontId="103" fillId="3" borderId="70" xfId="0" applyNumberFormat="1" applyFont="1" applyFill="1" applyBorder="1" applyAlignment="1">
      <alignment horizontal="center" vertical="center" shrinkToFit="1"/>
    </xf>
    <xf numFmtId="0" fontId="103" fillId="3" borderId="82" xfId="0" applyNumberFormat="1" applyFont="1" applyFill="1" applyBorder="1" applyAlignment="1">
      <alignment horizontal="center" vertical="center" shrinkToFit="1"/>
    </xf>
    <xf numFmtId="0" fontId="103" fillId="3" borderId="0" xfId="0" applyNumberFormat="1" applyFont="1" applyFill="1" applyBorder="1" applyAlignment="1">
      <alignment horizontal="left" vertical="center" shrinkToFit="1"/>
    </xf>
    <xf numFmtId="0" fontId="103" fillId="3" borderId="108" xfId="0" applyNumberFormat="1" applyFont="1" applyFill="1" applyBorder="1" applyAlignment="1">
      <alignment horizontal="left" vertical="center" shrinkToFit="1"/>
    </xf>
    <xf numFmtId="0" fontId="103" fillId="3" borderId="109" xfId="0" applyNumberFormat="1" applyFont="1" applyFill="1" applyBorder="1" applyAlignment="1">
      <alignment horizontal="left" vertical="center" shrinkToFit="1"/>
    </xf>
    <xf numFmtId="0" fontId="103" fillId="3" borderId="108" xfId="0" applyNumberFormat="1" applyFont="1" applyFill="1" applyBorder="1" applyAlignment="1">
      <alignment horizontal="center" vertical="center" shrinkToFit="1"/>
    </xf>
    <xf numFmtId="0" fontId="103" fillId="3" borderId="0" xfId="0" applyNumberFormat="1" applyFont="1" applyFill="1" applyBorder="1" applyAlignment="1">
      <alignment horizontal="center" vertical="center" shrinkToFit="1"/>
    </xf>
    <xf numFmtId="0" fontId="103" fillId="3" borderId="109" xfId="0" applyNumberFormat="1" applyFont="1" applyFill="1" applyBorder="1" applyAlignment="1">
      <alignment horizontal="center" vertical="center" shrinkToFit="1"/>
    </xf>
    <xf numFmtId="14" fontId="103" fillId="3" borderId="0" xfId="0" applyNumberFormat="1" applyFont="1" applyFill="1" applyBorder="1" applyAlignment="1">
      <alignment horizontal="center" vertical="center" shrinkToFit="1"/>
    </xf>
    <xf numFmtId="0" fontId="103" fillId="3" borderId="29" xfId="0" applyNumberFormat="1" applyFont="1" applyFill="1" applyBorder="1" applyAlignment="1">
      <alignment horizontal="center" vertical="center" shrinkToFit="1"/>
    </xf>
    <xf numFmtId="14" fontId="139" fillId="3" borderId="110" xfId="0" applyNumberFormat="1" applyFont="1" applyFill="1" applyBorder="1" applyAlignment="1">
      <alignment horizontal="center" vertical="center"/>
    </xf>
    <xf numFmtId="0" fontId="139" fillId="3" borderId="111" xfId="0" applyNumberFormat="1" applyFont="1" applyFill="1" applyBorder="1" applyAlignment="1">
      <alignment horizontal="center" vertical="center"/>
    </xf>
    <xf numFmtId="0" fontId="139" fillId="3" borderId="110" xfId="0" applyNumberFormat="1" applyFont="1" applyFill="1" applyBorder="1" applyAlignment="1">
      <alignment horizontal="center" vertical="center"/>
    </xf>
    <xf numFmtId="0" fontId="139" fillId="3" borderId="112" xfId="0" applyNumberFormat="1" applyFont="1" applyFill="1" applyBorder="1" applyAlignment="1">
      <alignment horizontal="center" vertical="center"/>
    </xf>
    <xf numFmtId="0" fontId="137" fillId="0" borderId="76" xfId="0" applyFont="1" applyBorder="1" applyAlignment="1">
      <alignment horizontal="center" vertical="center"/>
    </xf>
    <xf numFmtId="0" fontId="137" fillId="0" borderId="81" xfId="0" applyFont="1" applyBorder="1" applyAlignment="1">
      <alignment horizontal="center" vertical="center"/>
    </xf>
    <xf numFmtId="0" fontId="137" fillId="0" borderId="82" xfId="0" applyFont="1" applyBorder="1" applyAlignment="1">
      <alignment horizontal="center" vertical="center"/>
    </xf>
    <xf numFmtId="0" fontId="137" fillId="0" borderId="77" xfId="0" applyFont="1" applyBorder="1" applyAlignment="1">
      <alignment horizontal="center" vertical="center"/>
    </xf>
    <xf numFmtId="0" fontId="137" fillId="0" borderId="10" xfId="0" applyFont="1" applyBorder="1" applyAlignment="1">
      <alignment horizontal="center" vertical="center"/>
    </xf>
    <xf numFmtId="0" fontId="137" fillId="0" borderId="87" xfId="0" applyFont="1" applyBorder="1" applyAlignment="1">
      <alignment horizontal="center" vertical="center"/>
    </xf>
    <xf numFmtId="0" fontId="139" fillId="3" borderId="81" xfId="0" applyFont="1" applyFill="1" applyBorder="1" applyAlignment="1">
      <alignment horizontal="left" vertical="center"/>
    </xf>
    <xf numFmtId="0" fontId="139" fillId="3" borderId="99" xfId="0" applyFont="1" applyFill="1" applyBorder="1" applyAlignment="1">
      <alignment horizontal="left" vertical="center"/>
    </xf>
    <xf numFmtId="0" fontId="139" fillId="3" borderId="100" xfId="0" applyFont="1" applyFill="1" applyBorder="1" applyAlignment="1">
      <alignment horizontal="left" vertical="center"/>
    </xf>
    <xf numFmtId="0" fontId="139" fillId="3" borderId="99" xfId="0" applyFont="1" applyFill="1" applyBorder="1" applyAlignment="1">
      <alignment horizontal="center" vertical="center"/>
    </xf>
    <xf numFmtId="0" fontId="139" fillId="3" borderId="81" xfId="0" applyFont="1" applyFill="1" applyBorder="1" applyAlignment="1">
      <alignment horizontal="center" vertical="center"/>
    </xf>
    <xf numFmtId="0" fontId="139" fillId="3" borderId="100" xfId="0" applyFont="1" applyFill="1" applyBorder="1" applyAlignment="1">
      <alignment horizontal="center" vertical="center"/>
    </xf>
    <xf numFmtId="14" fontId="139" fillId="3" borderId="81" xfId="0" applyNumberFormat="1" applyFont="1" applyFill="1" applyBorder="1" applyAlignment="1">
      <alignment horizontal="center" vertical="center"/>
    </xf>
    <xf numFmtId="0" fontId="103" fillId="3" borderId="60" xfId="0" applyNumberFormat="1" applyFont="1" applyFill="1" applyBorder="1" applyAlignment="1">
      <alignment horizontal="center" vertical="center" shrinkToFit="1"/>
    </xf>
    <xf numFmtId="0" fontId="137" fillId="0" borderId="83" xfId="0" applyFont="1" applyBorder="1" applyAlignment="1">
      <alignment horizontal="center" vertical="center"/>
    </xf>
    <xf numFmtId="0" fontId="137" fillId="0" borderId="0" xfId="0" applyFont="1" applyBorder="1" applyAlignment="1">
      <alignment horizontal="center" vertical="center"/>
    </xf>
    <xf numFmtId="0" fontId="137" fillId="0" borderId="29" xfId="0" applyFont="1" applyBorder="1" applyAlignment="1">
      <alignment horizontal="center" vertical="center"/>
    </xf>
    <xf numFmtId="0" fontId="137" fillId="0" borderId="65" xfId="0" applyFont="1" applyBorder="1" applyAlignment="1">
      <alignment horizontal="center" vertical="center"/>
    </xf>
    <xf numFmtId="0" fontId="137" fillId="0" borderId="84" xfId="0" applyFont="1" applyBorder="1" applyAlignment="1">
      <alignment horizontal="center" vertical="center"/>
    </xf>
    <xf numFmtId="0" fontId="137" fillId="0" borderId="85" xfId="0" applyFont="1" applyBorder="1" applyAlignment="1">
      <alignment horizontal="center" vertical="center"/>
    </xf>
    <xf numFmtId="0" fontId="139" fillId="3" borderId="113" xfId="0" applyFont="1" applyFill="1" applyBorder="1" applyAlignment="1">
      <alignment horizontal="left" vertical="center"/>
    </xf>
    <xf numFmtId="0" fontId="139" fillId="3" borderId="114" xfId="0" applyFont="1" applyFill="1" applyBorder="1" applyAlignment="1">
      <alignment horizontal="left" vertical="center"/>
    </xf>
    <xf numFmtId="0" fontId="139" fillId="3" borderId="115" xfId="0" applyFont="1" applyFill="1" applyBorder="1" applyAlignment="1">
      <alignment horizontal="left" vertical="center"/>
    </xf>
    <xf numFmtId="0" fontId="139" fillId="3" borderId="116" xfId="0" applyFont="1" applyFill="1" applyBorder="1" applyAlignment="1">
      <alignment horizontal="left" vertical="center"/>
    </xf>
    <xf numFmtId="0" fontId="139" fillId="3" borderId="115" xfId="0" applyFont="1" applyFill="1" applyBorder="1" applyAlignment="1">
      <alignment horizontal="center" vertical="center"/>
    </xf>
    <xf numFmtId="0" fontId="139" fillId="3" borderId="114" xfId="0" applyFont="1" applyFill="1" applyBorder="1" applyAlignment="1">
      <alignment horizontal="center" vertical="center"/>
    </xf>
    <xf numFmtId="0" fontId="139" fillId="3" borderId="116" xfId="0" applyFont="1" applyFill="1" applyBorder="1" applyAlignment="1">
      <alignment horizontal="center" vertical="center"/>
    </xf>
    <xf numFmtId="14" fontId="139" fillId="3" borderId="114" xfId="0" applyNumberFormat="1" applyFont="1" applyFill="1" applyBorder="1" applyAlignment="1">
      <alignment horizontal="center" vertical="center"/>
    </xf>
    <xf numFmtId="0" fontId="139" fillId="3" borderId="99" xfId="0" applyNumberFormat="1" applyFont="1" applyFill="1" applyBorder="1" applyAlignment="1">
      <alignment horizontal="center" vertical="center"/>
    </xf>
    <xf numFmtId="0" fontId="139" fillId="3" borderId="81" xfId="0" applyNumberFormat="1" applyFont="1" applyFill="1" applyBorder="1" applyAlignment="1">
      <alignment horizontal="center" vertical="center"/>
    </xf>
    <xf numFmtId="0" fontId="139" fillId="3" borderId="82" xfId="0" applyNumberFormat="1" applyFont="1" applyFill="1" applyBorder="1" applyAlignment="1">
      <alignment horizontal="center" vertical="center"/>
    </xf>
    <xf numFmtId="0" fontId="139" fillId="3" borderId="117" xfId="0" applyFont="1" applyFill="1" applyBorder="1" applyAlignment="1">
      <alignment horizontal="left" vertical="center"/>
    </xf>
    <xf numFmtId="0" fontId="139" fillId="3" borderId="110" xfId="0" applyFont="1" applyFill="1" applyBorder="1" applyAlignment="1">
      <alignment horizontal="left" vertical="center"/>
    </xf>
    <xf numFmtId="0" fontId="139" fillId="3" borderId="111" xfId="0" applyFont="1" applyFill="1" applyBorder="1" applyAlignment="1">
      <alignment horizontal="left" vertical="center"/>
    </xf>
    <xf numFmtId="0" fontId="139" fillId="3" borderId="118" xfId="0" applyFont="1" applyFill="1" applyBorder="1" applyAlignment="1">
      <alignment horizontal="left" vertical="center"/>
    </xf>
    <xf numFmtId="0" fontId="139" fillId="3" borderId="111" xfId="0" applyFont="1" applyFill="1" applyBorder="1" applyAlignment="1">
      <alignment horizontal="center" vertical="center"/>
    </xf>
    <xf numFmtId="0" fontId="139" fillId="3" borderId="110" xfId="0" applyFont="1" applyFill="1" applyBorder="1" applyAlignment="1">
      <alignment horizontal="center" vertical="center"/>
    </xf>
    <xf numFmtId="0" fontId="139" fillId="3" borderId="118" xfId="0" applyFont="1" applyFill="1" applyBorder="1" applyAlignment="1">
      <alignment horizontal="center" vertical="center"/>
    </xf>
    <xf numFmtId="0" fontId="139" fillId="3" borderId="115" xfId="0" applyNumberFormat="1" applyFont="1" applyFill="1" applyBorder="1" applyAlignment="1">
      <alignment horizontal="center" vertical="center"/>
    </xf>
    <xf numFmtId="0" fontId="139" fillId="3" borderId="114" xfId="0" applyNumberFormat="1" applyFont="1" applyFill="1" applyBorder="1" applyAlignment="1">
      <alignment horizontal="center" vertical="center"/>
    </xf>
    <xf numFmtId="0" fontId="139" fillId="3" borderId="119" xfId="0" applyNumberFormat="1" applyFont="1" applyFill="1" applyBorder="1" applyAlignment="1">
      <alignment horizontal="center" vertical="center"/>
    </xf>
    <xf numFmtId="0" fontId="139" fillId="3" borderId="84" xfId="0" applyFont="1" applyFill="1" applyBorder="1" applyAlignment="1">
      <alignment horizontal="left" vertical="center"/>
    </xf>
    <xf numFmtId="0" fontId="139" fillId="3" borderId="101" xfId="0" applyFont="1" applyFill="1" applyBorder="1" applyAlignment="1">
      <alignment horizontal="left" vertical="center"/>
    </xf>
    <xf numFmtId="0" fontId="139" fillId="3" borderId="102" xfId="0" applyFont="1" applyFill="1" applyBorder="1" applyAlignment="1">
      <alignment horizontal="left" vertical="center"/>
    </xf>
    <xf numFmtId="0" fontId="139" fillId="3" borderId="101" xfId="0" applyFont="1" applyFill="1" applyBorder="1" applyAlignment="1">
      <alignment horizontal="center" vertical="center"/>
    </xf>
    <xf numFmtId="0" fontId="139" fillId="3" borderId="84" xfId="0" applyFont="1" applyFill="1" applyBorder="1" applyAlignment="1">
      <alignment horizontal="center" vertical="center"/>
    </xf>
    <xf numFmtId="0" fontId="139" fillId="3" borderId="102" xfId="0" applyFont="1" applyFill="1" applyBorder="1" applyAlignment="1">
      <alignment horizontal="center" vertical="center"/>
    </xf>
    <xf numFmtId="14" fontId="139" fillId="3" borderId="84" xfId="0" applyNumberFormat="1" applyFont="1" applyFill="1" applyBorder="1" applyAlignment="1">
      <alignment horizontal="center" vertical="center"/>
    </xf>
    <xf numFmtId="0" fontId="139" fillId="3" borderId="101" xfId="0" applyNumberFormat="1" applyFont="1" applyFill="1" applyBorder="1" applyAlignment="1">
      <alignment horizontal="center" vertical="center"/>
    </xf>
    <xf numFmtId="0" fontId="139" fillId="3" borderId="84" xfId="0" applyNumberFormat="1" applyFont="1" applyFill="1" applyBorder="1" applyAlignment="1">
      <alignment horizontal="center" vertical="center"/>
    </xf>
    <xf numFmtId="0" fontId="139" fillId="3" borderId="85" xfId="0" applyNumberFormat="1" applyFont="1" applyFill="1" applyBorder="1" applyAlignment="1">
      <alignment horizontal="center" vertical="center"/>
    </xf>
    <xf numFmtId="0" fontId="139" fillId="3" borderId="120" xfId="0" applyFont="1" applyFill="1" applyBorder="1" applyAlignment="1">
      <alignment horizontal="left" vertical="center"/>
    </xf>
    <xf numFmtId="0" fontId="139" fillId="3" borderId="121" xfId="0" applyFont="1" applyFill="1" applyBorder="1" applyAlignment="1">
      <alignment horizontal="left" vertical="center"/>
    </xf>
    <xf numFmtId="0" fontId="139" fillId="3" borderId="122" xfId="0" applyFont="1" applyFill="1" applyBorder="1" applyAlignment="1">
      <alignment horizontal="left" vertical="center"/>
    </xf>
    <xf numFmtId="0" fontId="139" fillId="3" borderId="120" xfId="0" applyFont="1" applyFill="1" applyBorder="1" applyAlignment="1">
      <alignment horizontal="center" vertical="center"/>
    </xf>
    <xf numFmtId="0" fontId="139" fillId="3" borderId="121" xfId="0" applyFont="1" applyFill="1" applyBorder="1" applyAlignment="1">
      <alignment horizontal="center" vertical="center"/>
    </xf>
    <xf numFmtId="0" fontId="139" fillId="3" borderId="122" xfId="0" applyFont="1" applyFill="1" applyBorder="1" applyAlignment="1">
      <alignment horizontal="center" vertical="center"/>
    </xf>
    <xf numFmtId="14" fontId="139" fillId="3" borderId="121" xfId="0" applyNumberFormat="1" applyFont="1" applyFill="1" applyBorder="1" applyAlignment="1">
      <alignment horizontal="center" vertical="center"/>
    </xf>
    <xf numFmtId="0" fontId="139" fillId="3" borderId="120" xfId="0" applyNumberFormat="1" applyFont="1" applyFill="1" applyBorder="1" applyAlignment="1">
      <alignment horizontal="center" vertical="center"/>
    </xf>
    <xf numFmtId="0" fontId="139" fillId="3" borderId="121" xfId="0" applyNumberFormat="1" applyFont="1" applyFill="1" applyBorder="1" applyAlignment="1">
      <alignment horizontal="center" vertical="center"/>
    </xf>
    <xf numFmtId="0" fontId="139" fillId="3" borderId="123" xfId="0" applyNumberFormat="1" applyFont="1" applyFill="1" applyBorder="1" applyAlignment="1">
      <alignment horizontal="center" vertical="center"/>
    </xf>
    <xf numFmtId="0" fontId="139" fillId="3" borderId="124" xfId="0" applyFont="1" applyFill="1" applyBorder="1" applyAlignment="1">
      <alignment horizontal="left" vertical="center"/>
    </xf>
    <xf numFmtId="0" fontId="103" fillId="36" borderId="0" xfId="0" applyFont="1" applyFill="1" applyAlignment="1">
      <alignment horizontal="center" vertical="center"/>
    </xf>
    <xf numFmtId="0" fontId="139" fillId="3" borderId="125" xfId="0" applyFont="1" applyFill="1" applyBorder="1" applyAlignment="1">
      <alignment horizontal="left" vertical="center"/>
    </xf>
    <xf numFmtId="0" fontId="139" fillId="3" borderId="126" xfId="0" applyFont="1" applyFill="1" applyBorder="1" applyAlignment="1">
      <alignment horizontal="left" vertical="center"/>
    </xf>
    <xf numFmtId="0" fontId="139" fillId="3" borderId="127" xfId="0" applyFont="1" applyFill="1" applyBorder="1" applyAlignment="1">
      <alignment horizontal="left" vertical="center"/>
    </xf>
    <xf numFmtId="0" fontId="139" fillId="3" borderId="128" xfId="0" applyFont="1" applyFill="1" applyBorder="1" applyAlignment="1">
      <alignment horizontal="left" vertical="center"/>
    </xf>
    <xf numFmtId="0" fontId="139" fillId="3" borderId="127" xfId="0" applyFont="1" applyFill="1" applyBorder="1" applyAlignment="1">
      <alignment horizontal="center" vertical="center"/>
    </xf>
    <xf numFmtId="0" fontId="139" fillId="3" borderId="126" xfId="0" applyFont="1" applyFill="1" applyBorder="1" applyAlignment="1">
      <alignment horizontal="center" vertical="center"/>
    </xf>
    <xf numFmtId="0" fontId="139" fillId="3" borderId="128" xfId="0" applyFont="1" applyFill="1" applyBorder="1" applyAlignment="1">
      <alignment horizontal="center" vertical="center"/>
    </xf>
    <xf numFmtId="14" fontId="139" fillId="3" borderId="126" xfId="0" applyNumberFormat="1" applyFont="1" applyFill="1" applyBorder="1" applyAlignment="1">
      <alignment horizontal="center" vertical="center"/>
    </xf>
    <xf numFmtId="0" fontId="139" fillId="3" borderId="127" xfId="0" applyNumberFormat="1" applyFont="1" applyFill="1" applyBorder="1" applyAlignment="1">
      <alignment horizontal="center" vertical="center"/>
    </xf>
    <xf numFmtId="0" fontId="139" fillId="3" borderId="126" xfId="0" applyNumberFormat="1" applyFont="1" applyFill="1" applyBorder="1" applyAlignment="1">
      <alignment horizontal="center" vertical="center"/>
    </xf>
    <xf numFmtId="0" fontId="139" fillId="3" borderId="129" xfId="0" applyNumberFormat="1" applyFont="1" applyFill="1" applyBorder="1" applyAlignment="1">
      <alignment horizontal="center" vertical="center"/>
    </xf>
    <xf numFmtId="0" fontId="137" fillId="0" borderId="0" xfId="0" applyFont="1" applyAlignment="1">
      <alignment horizontal="center" vertical="center"/>
    </xf>
    <xf numFmtId="0" fontId="107" fillId="0" borderId="0" xfId="0" applyFont="1" applyAlignment="1">
      <alignment horizontal="center" vertical="center"/>
    </xf>
    <xf numFmtId="186" fontId="111" fillId="0" borderId="0" xfId="0" applyNumberFormat="1" applyFont="1" applyAlignment="1">
      <alignment horizontal="center" vertical="center"/>
    </xf>
    <xf numFmtId="0" fontId="111" fillId="0" borderId="0" xfId="0" applyFont="1" applyAlignment="1">
      <alignment horizontal="center" vertical="center"/>
    </xf>
    <xf numFmtId="0" fontId="137" fillId="0" borderId="10" xfId="0" applyFont="1" applyBorder="1" applyAlignment="1">
      <alignment horizontal="center" vertical="center" shrinkToFit="1"/>
    </xf>
    <xf numFmtId="0" fontId="111" fillId="0" borderId="10" xfId="0" applyFont="1" applyBorder="1" applyAlignment="1">
      <alignment horizontal="center" vertical="center" shrinkToFit="1"/>
    </xf>
    <xf numFmtId="0" fontId="107" fillId="0" borderId="24" xfId="0" applyFont="1" applyBorder="1" applyAlignment="1">
      <alignment horizontal="center" vertical="center"/>
    </xf>
    <xf numFmtId="38" fontId="103" fillId="3" borderId="0" xfId="49" applyFont="1" applyFill="1" applyAlignment="1">
      <alignment horizontal="center" vertical="center"/>
    </xf>
    <xf numFmtId="0" fontId="140" fillId="0" borderId="0" xfId="0" applyFont="1" applyAlignment="1">
      <alignment horizontal="center" vertical="center" shrinkToFit="1"/>
    </xf>
    <xf numFmtId="38" fontId="103" fillId="3" borderId="24" xfId="49" applyFont="1" applyFill="1" applyBorder="1" applyAlignment="1">
      <alignment horizontal="center" vertical="center"/>
    </xf>
    <xf numFmtId="0" fontId="111" fillId="0" borderId="0" xfId="0" applyFont="1" applyAlignment="1">
      <alignment horizontal="right" vertical="center"/>
    </xf>
    <xf numFmtId="0" fontId="141" fillId="36" borderId="57" xfId="0" applyFont="1" applyFill="1" applyBorder="1" applyAlignment="1">
      <alignment horizontal="center" vertical="center"/>
    </xf>
    <xf numFmtId="0" fontId="141" fillId="36" borderId="91" xfId="0" applyFont="1" applyFill="1" applyBorder="1" applyAlignment="1">
      <alignment horizontal="center" vertical="center"/>
    </xf>
    <xf numFmtId="0" fontId="141" fillId="36" borderId="92" xfId="0" applyFont="1" applyFill="1" applyBorder="1" applyAlignment="1">
      <alignment horizontal="center" vertical="center"/>
    </xf>
    <xf numFmtId="0" fontId="111" fillId="0" borderId="0" xfId="0" applyFont="1" applyFill="1" applyAlignment="1">
      <alignment horizontal="center" vertical="center" shrinkToFit="1"/>
    </xf>
    <xf numFmtId="0" fontId="103" fillId="3" borderId="24" xfId="0" applyFont="1" applyFill="1" applyBorder="1" applyAlignment="1">
      <alignment horizontal="center" vertical="center"/>
    </xf>
    <xf numFmtId="0" fontId="111" fillId="0" borderId="24" xfId="0" applyFont="1" applyFill="1" applyBorder="1" applyAlignment="1">
      <alignment horizontal="center" vertical="center" shrinkToFit="1"/>
    </xf>
    <xf numFmtId="0" fontId="103" fillId="36" borderId="10" xfId="0" applyFont="1" applyFill="1" applyBorder="1" applyAlignment="1">
      <alignment horizontal="center" vertical="center"/>
    </xf>
    <xf numFmtId="38" fontId="103" fillId="36" borderId="0" xfId="49" applyFont="1" applyFill="1" applyAlignment="1">
      <alignment horizontal="center" vertical="center"/>
    </xf>
    <xf numFmtId="0" fontId="103" fillId="3" borderId="0" xfId="0" applyFont="1" applyFill="1" applyAlignment="1">
      <alignment horizontal="center" vertical="center"/>
    </xf>
    <xf numFmtId="0" fontId="7" fillId="0" borderId="130" xfId="0" applyFont="1" applyFill="1" applyBorder="1" applyAlignment="1">
      <alignment vertical="center" textRotation="255" shrinkToFit="1"/>
    </xf>
    <xf numFmtId="0" fontId="8" fillId="0" borderId="131" xfId="0" applyFont="1" applyFill="1" applyBorder="1" applyAlignment="1">
      <alignment vertical="center" shrinkToFit="1"/>
    </xf>
    <xf numFmtId="0" fontId="9" fillId="0" borderId="131" xfId="0" applyFont="1" applyFill="1" applyBorder="1" applyAlignment="1">
      <alignment vertical="center" shrinkToFit="1"/>
    </xf>
    <xf numFmtId="0" fontId="10" fillId="0" borderId="132" xfId="0" applyFont="1" applyFill="1" applyBorder="1" applyAlignment="1">
      <alignment vertical="center" shrinkToFit="1"/>
    </xf>
    <xf numFmtId="0" fontId="9" fillId="0" borderId="132" xfId="0" applyFont="1" applyFill="1" applyBorder="1" applyAlignment="1">
      <alignment vertical="center" shrinkToFit="1"/>
    </xf>
    <xf numFmtId="0" fontId="12" fillId="0" borderId="133" xfId="0" applyFont="1" applyFill="1" applyBorder="1" applyAlignment="1">
      <alignment horizontal="center" vertical="center" shrinkToFit="1"/>
    </xf>
    <xf numFmtId="0" fontId="12" fillId="0" borderId="134" xfId="0" applyFont="1" applyFill="1" applyBorder="1" applyAlignment="1">
      <alignment horizontal="center" vertical="center" shrinkToFit="1"/>
    </xf>
    <xf numFmtId="0" fontId="12" fillId="0" borderId="135" xfId="0" applyFont="1" applyFill="1" applyBorder="1" applyAlignment="1">
      <alignment horizontal="center" vertical="center" shrinkToFit="1"/>
    </xf>
    <xf numFmtId="0" fontId="12" fillId="0" borderId="136" xfId="0" applyFont="1" applyFill="1" applyBorder="1" applyAlignment="1">
      <alignment horizontal="center" vertical="center" shrinkToFit="1"/>
    </xf>
    <xf numFmtId="0" fontId="7" fillId="0" borderId="137" xfId="0" applyFont="1" applyFill="1" applyBorder="1" applyAlignment="1">
      <alignment vertical="center" textRotation="255" shrinkToFit="1"/>
    </xf>
    <xf numFmtId="0" fontId="9" fillId="0" borderId="138" xfId="0" applyFont="1" applyFill="1" applyBorder="1" applyAlignment="1">
      <alignment vertical="center" shrinkToFit="1"/>
    </xf>
    <xf numFmtId="0" fontId="10" fillId="0" borderId="31" xfId="0" applyFont="1" applyFill="1" applyBorder="1" applyAlignment="1">
      <alignment vertical="center" shrinkToFit="1"/>
    </xf>
    <xf numFmtId="0" fontId="9" fillId="0" borderId="31" xfId="0" applyFont="1" applyFill="1" applyBorder="1" applyAlignment="1">
      <alignment vertical="center" shrinkToFit="1"/>
    </xf>
    <xf numFmtId="0" fontId="7" fillId="0" borderId="139" xfId="0" applyFont="1" applyFill="1" applyBorder="1" applyAlignment="1">
      <alignment vertical="center" textRotation="255" shrinkToFit="1"/>
    </xf>
    <xf numFmtId="0" fontId="7" fillId="0" borderId="140" xfId="0" applyFont="1" applyFill="1" applyBorder="1" applyAlignment="1">
      <alignment vertical="center" textRotation="255" shrinkToFit="1"/>
    </xf>
    <xf numFmtId="0" fontId="11" fillId="0" borderId="141" xfId="0" applyFont="1" applyFill="1" applyBorder="1" applyAlignment="1">
      <alignment vertical="center" textRotation="255" shrinkToFit="1"/>
    </xf>
    <xf numFmtId="0" fontId="11" fillId="0" borderId="142" xfId="0" applyFont="1" applyFill="1" applyBorder="1" applyAlignment="1">
      <alignment vertical="center" textRotation="255" shrinkToFit="1"/>
    </xf>
    <xf numFmtId="0" fontId="11" fillId="0" borderId="143" xfId="0" applyFont="1" applyFill="1" applyBorder="1" applyAlignment="1">
      <alignment vertical="center" textRotation="255" shrinkToFit="1"/>
    </xf>
    <xf numFmtId="0" fontId="11" fillId="0" borderId="144" xfId="0" applyFont="1" applyFill="1" applyBorder="1" applyAlignment="1">
      <alignment vertical="center" textRotation="255" shrinkToFit="1"/>
    </xf>
    <xf numFmtId="0" fontId="13" fillId="3" borderId="145" xfId="0" applyFont="1" applyFill="1" applyBorder="1" applyAlignment="1">
      <alignment horizontal="center" vertical="center"/>
    </xf>
    <xf numFmtId="0" fontId="13" fillId="3" borderId="146" xfId="0" applyFont="1" applyFill="1" applyBorder="1" applyAlignment="1">
      <alignment horizontal="center" vertical="center"/>
    </xf>
    <xf numFmtId="0" fontId="13" fillId="36" borderId="147" xfId="0" applyFont="1" applyFill="1" applyBorder="1" applyAlignment="1">
      <alignment horizontal="center" vertical="center"/>
    </xf>
    <xf numFmtId="0" fontId="13" fillId="36" borderId="14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285750</xdr:rowOff>
    </xdr:from>
    <xdr:to>
      <xdr:col>0</xdr:col>
      <xdr:colOff>6029325</xdr:colOff>
      <xdr:row>12</xdr:row>
      <xdr:rowOff>714375</xdr:rowOff>
    </xdr:to>
    <xdr:pic>
      <xdr:nvPicPr>
        <xdr:cNvPr id="1"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 name="直線矢印コネクタ 2"/>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4" name="直線矢印コネクタ 4"/>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6" name="直線矢印コネクタ 6"/>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7"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8" name="直線矢印コネクタ 8"/>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9" name="直線矢印コネクタ 9"/>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10" name="直線矢印コネクタ 10"/>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11" name="直線矢印コネクタ 11"/>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12" name="直線矢印コネクタ 12"/>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13" name="直線矢印コネクタ 13"/>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14" name="直線矢印コネクタ 14"/>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15" name="直線矢印コネクタ 15"/>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16" name="テキスト ボックス 16"/>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17" name="テキスト ボックス 17"/>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18" name="テキスト ボックス 18"/>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19" name="テキスト ボックス 19"/>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20" name="テキスト ボックス 20"/>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21" name="テキスト ボックス 21"/>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22" name="テキスト ボックス 22"/>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23" name="テキスト ボックス 23"/>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4"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5" name="直線矢印コネクタ 25"/>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6"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7" name="直線矢印コネクタ 27"/>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8"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9" name="直線矢印コネクタ 29"/>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0"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31" name="直線矢印コネクタ 31"/>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32" name="直線矢印コネクタ 32"/>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33" name="直線矢印コネクタ 33"/>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34" name="直線矢印コネクタ 34"/>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35" name="直線矢印コネクタ 35"/>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36" name="直線矢印コネクタ 36"/>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37" name="直線矢印コネクタ 37"/>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38" name="直線矢印コネクタ 38"/>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39" name="テキスト ボックス 39"/>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40" name="テキスト ボックス 40"/>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41" name="テキスト ボックス 41"/>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42" name="テキスト ボックス 42"/>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43" name="テキスト ボックス 43"/>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44" name="テキスト ボックス 44"/>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45" name="テキスト ボックス 45"/>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46" name="テキスト ボックス 46"/>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7"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48" name="直線矢印コネクタ 48"/>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9"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0" name="直線矢印コネクタ 50"/>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1"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2" name="直線矢印コネクタ 52"/>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3"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4" name="直線矢印コネクタ 54"/>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55" name="直線矢印コネクタ 55"/>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56" name="直線矢印コネクタ 56"/>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57" name="直線矢印コネクタ 57"/>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58" name="直線矢印コネクタ 58"/>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59" name="直線矢印コネクタ 59"/>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60" name="直線矢印コネクタ 60"/>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61" name="直線矢印コネクタ 61"/>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62" name="テキスト ボックス 62"/>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63" name="テキスト ボックス 63"/>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64" name="テキスト ボックス 64"/>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65" name="テキスト ボックス 65"/>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66" name="テキスト ボックス 66"/>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67" name="テキスト ボックス 67"/>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68" name="テキスト ボックス 68"/>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69" name="テキスト ボックス 69"/>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295275</xdr:rowOff>
    </xdr:from>
    <xdr:to>
      <xdr:col>14</xdr:col>
      <xdr:colOff>819150</xdr:colOff>
      <xdr:row>10</xdr:row>
      <xdr:rowOff>333375</xdr:rowOff>
    </xdr:to>
    <xdr:sp>
      <xdr:nvSpPr>
        <xdr:cNvPr id="1" name="吹き出し: 角を丸めた四角形 1"/>
        <xdr:cNvSpPr>
          <a:spLocks/>
        </xdr:cNvSpPr>
      </xdr:nvSpPr>
      <xdr:spPr>
        <a:xfrm>
          <a:off x="6305550" y="1724025"/>
          <a:ext cx="2181225" cy="981075"/>
        </a:xfrm>
        <a:prstGeom prst="wedgeRoundRectCallout">
          <a:avLst>
            <a:gd name="adj1" fmla="val -59467"/>
            <a:gd name="adj2" fmla="val 29509"/>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100" b="0" i="0" u="none" baseline="0">
              <a:solidFill>
                <a:srgbClr val="000000"/>
              </a:solidFill>
            </a:rPr>
            <a:t>監督欄は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引率する可能性の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ある方の氏名を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全員分記入してください</a:t>
          </a:r>
        </a:p>
      </xdr:txBody>
    </xdr:sp>
    <xdr:clientData/>
  </xdr:twoCellAnchor>
  <xdr:twoCellAnchor>
    <xdr:from>
      <xdr:col>6</xdr:col>
      <xdr:colOff>28575</xdr:colOff>
      <xdr:row>16</xdr:row>
      <xdr:rowOff>342900</xdr:rowOff>
    </xdr:from>
    <xdr:to>
      <xdr:col>9</xdr:col>
      <xdr:colOff>447675</xdr:colOff>
      <xdr:row>18</xdr:row>
      <xdr:rowOff>295275</xdr:rowOff>
    </xdr:to>
    <xdr:sp>
      <xdr:nvSpPr>
        <xdr:cNvPr id="2" name="吹き出し: 角を丸めた四角形 2"/>
        <xdr:cNvSpPr>
          <a:spLocks/>
        </xdr:cNvSpPr>
      </xdr:nvSpPr>
      <xdr:spPr>
        <a:xfrm>
          <a:off x="3829050" y="4962525"/>
          <a:ext cx="2162175" cy="1000125"/>
        </a:xfrm>
        <a:prstGeom prst="wedgeRoundRectCallout">
          <a:avLst>
            <a:gd name="adj1" fmla="val 63712"/>
            <a:gd name="adj2" fmla="val 47037"/>
          </a:avLst>
        </a:prstGeom>
        <a:solidFill>
          <a:srgbClr val="FFFFFF"/>
        </a:solidFill>
        <a:ln w="12700" cmpd="sng">
          <a:solidFill>
            <a:srgbClr val="70AD47"/>
          </a:solidFill>
          <a:headEnd type="none"/>
          <a:tailEnd type="none"/>
        </a:ln>
      </xdr:spPr>
      <xdr:txBody>
        <a:bodyPr vertOverflow="clip" wrap="square" anchor="ctr"/>
        <a:p>
          <a:pPr algn="ctr">
            <a:defRPr/>
          </a:pPr>
          <a:r>
            <a:rPr lang="en-US" cap="none" sz="2800" b="1" i="0" u="none" baseline="0">
              <a:solidFill>
                <a:srgbClr val="FF0000"/>
              </a:solidFill>
            </a:rPr>
            <a:t>新</a:t>
          </a:r>
          <a:r>
            <a:rPr lang="en-US" cap="none" sz="1600" b="1" i="0" u="none" baseline="0">
              <a:solidFill>
                <a:srgbClr val="000000"/>
              </a:solidFill>
            </a:rPr>
            <a:t>学年</a:t>
          </a:r>
          <a:r>
            <a:rPr lang="en-US" cap="none" sz="1100" b="0" i="0" u="none" baseline="0">
              <a:solidFill>
                <a:srgbClr val="000000"/>
              </a:solidFill>
            </a:rPr>
            <a:t>の入力を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忘れずにおこなってください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kan_b_entry.xls"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29"/>
  <sheetViews>
    <sheetView tabSelected="1" zoomScalePageLayoutView="0" workbookViewId="0" topLeftCell="A1">
      <selection activeCell="A19" sqref="A19"/>
    </sheetView>
  </sheetViews>
  <sheetFormatPr defaultColWidth="9.140625" defaultRowHeight="15"/>
  <cols>
    <col min="1" max="1" width="92.7109375" style="219" customWidth="1"/>
    <col min="2" max="2" width="3.421875" style="219" customWidth="1"/>
    <col min="3" max="16384" width="8.8515625" style="219" customWidth="1"/>
  </cols>
  <sheetData>
    <row r="1" ht="5.25" customHeight="1"/>
    <row r="2" ht="52.5" customHeight="1">
      <c r="A2" s="220" t="s">
        <v>152</v>
      </c>
    </row>
    <row r="3" ht="3.75" customHeight="1"/>
    <row r="4" s="222" customFormat="1" ht="18" customHeight="1">
      <c r="A4" s="221" t="s">
        <v>153</v>
      </c>
    </row>
    <row r="5" s="222" customFormat="1" ht="18" customHeight="1">
      <c r="A5" s="222" t="s">
        <v>154</v>
      </c>
    </row>
    <row r="7" ht="22.5" customHeight="1">
      <c r="A7" s="222" t="s">
        <v>155</v>
      </c>
    </row>
    <row r="8" ht="30" customHeight="1">
      <c r="A8" s="223" t="s">
        <v>156</v>
      </c>
    </row>
    <row r="9" ht="11.25" customHeight="1">
      <c r="A9" s="222"/>
    </row>
    <row r="10" ht="22.5" customHeight="1">
      <c r="A10" s="222" t="s">
        <v>157</v>
      </c>
    </row>
    <row r="11" ht="5.25" customHeight="1">
      <c r="A11" s="222"/>
    </row>
    <row r="12" ht="22.5" customHeight="1">
      <c r="A12" s="222" t="s">
        <v>158</v>
      </c>
    </row>
    <row r="13" ht="107.25" customHeight="1"/>
    <row r="14" s="225" customFormat="1" ht="20.25" customHeight="1">
      <c r="A14" s="224" t="s">
        <v>159</v>
      </c>
    </row>
    <row r="15" ht="20.25" customHeight="1">
      <c r="A15" s="222" t="s">
        <v>160</v>
      </c>
    </row>
    <row r="16" ht="20.25" customHeight="1">
      <c r="A16" s="222" t="s">
        <v>161</v>
      </c>
    </row>
    <row r="17" ht="44.25" customHeight="1">
      <c r="A17" s="226" t="s">
        <v>162</v>
      </c>
    </row>
    <row r="18" ht="36.75" customHeight="1">
      <c r="A18" s="226" t="s">
        <v>163</v>
      </c>
    </row>
    <row r="19" ht="64.5" customHeight="1">
      <c r="A19" s="227" t="s">
        <v>164</v>
      </c>
    </row>
    <row r="20" ht="38.25" customHeight="1">
      <c r="A20" s="226" t="s">
        <v>165</v>
      </c>
    </row>
    <row r="21" ht="37.5" customHeight="1">
      <c r="A21" s="226" t="s">
        <v>166</v>
      </c>
    </row>
    <row r="22" ht="8.25" customHeight="1"/>
    <row r="23" ht="33.75" customHeight="1">
      <c r="A23" s="228" t="s">
        <v>167</v>
      </c>
    </row>
    <row r="24" ht="8.25" customHeight="1"/>
    <row r="25" s="225" customFormat="1" ht="44.25" customHeight="1">
      <c r="A25" s="229" t="s">
        <v>168</v>
      </c>
    </row>
    <row r="26" s="225" customFormat="1" ht="7.5" customHeight="1">
      <c r="A26" s="230"/>
    </row>
    <row r="27" s="225" customFormat="1" ht="24.75" customHeight="1">
      <c r="A27" s="231" t="s">
        <v>169</v>
      </c>
    </row>
    <row r="28" ht="11.25" customHeight="1">
      <c r="A28" s="226"/>
    </row>
    <row r="29" ht="95.25" customHeight="1">
      <c r="A29" s="232" t="s">
        <v>170</v>
      </c>
    </row>
    <row r="30" ht="3.75" customHeight="1"/>
  </sheetData>
  <sheetProtection selectLockedCells="1"/>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78"/>
  <sheetViews>
    <sheetView zoomScalePageLayoutView="0" workbookViewId="0" topLeftCell="A46">
      <selection activeCell="E4" sqref="E4"/>
    </sheetView>
  </sheetViews>
  <sheetFormatPr defaultColWidth="9.00390625" defaultRowHeight="15"/>
  <cols>
    <col min="1" max="1" width="4.28125" style="3" bestFit="1" customWidth="1"/>
    <col min="2" max="2" width="13.8515625" style="1" bestFit="1" customWidth="1"/>
    <col min="3" max="4" width="12.00390625" style="4" customWidth="1"/>
    <col min="5" max="6" width="15.00390625" style="4" customWidth="1"/>
    <col min="7" max="7" width="6.7109375" style="1" customWidth="1"/>
    <col min="8" max="8" width="13.140625" style="5" customWidth="1"/>
    <col min="9" max="9" width="5.140625" style="3" customWidth="1"/>
    <col min="10" max="10" width="16.28125" style="3" customWidth="1"/>
    <col min="11" max="16384" width="9.00390625" style="2" customWidth="1"/>
  </cols>
  <sheetData>
    <row r="1" spans="1:7" ht="24.75" customHeight="1" thickBot="1">
      <c r="A1" s="233" t="s">
        <v>129</v>
      </c>
      <c r="B1" s="233"/>
      <c r="C1" s="233"/>
      <c r="D1" s="233"/>
      <c r="E1" s="234"/>
      <c r="F1" s="235"/>
      <c r="G1" s="1" t="s">
        <v>130</v>
      </c>
    </row>
    <row r="2" spans="5:6" ht="14.25">
      <c r="E2" s="236" t="s">
        <v>151</v>
      </c>
      <c r="F2" s="236"/>
    </row>
    <row r="3" spans="1:9" ht="14.25">
      <c r="A3" s="96" t="s">
        <v>127</v>
      </c>
      <c r="B3" s="90" t="s">
        <v>134</v>
      </c>
      <c r="C3" s="90" t="s">
        <v>135</v>
      </c>
      <c r="D3" s="90" t="s">
        <v>136</v>
      </c>
      <c r="E3" s="90" t="s">
        <v>137</v>
      </c>
      <c r="F3" s="90" t="s">
        <v>138</v>
      </c>
      <c r="G3" s="90" t="s">
        <v>125</v>
      </c>
      <c r="H3" s="90" t="s">
        <v>126</v>
      </c>
      <c r="I3" s="2"/>
    </row>
    <row r="4" spans="1:8" ht="15" customHeight="1">
      <c r="A4" s="97">
        <v>1</v>
      </c>
      <c r="B4" s="98"/>
      <c r="C4" s="98"/>
      <c r="D4" s="98"/>
      <c r="E4" s="98"/>
      <c r="F4" s="98"/>
      <c r="G4" s="98"/>
      <c r="H4" s="100"/>
    </row>
    <row r="5" spans="1:8" ht="15" customHeight="1">
      <c r="A5" s="97">
        <v>2</v>
      </c>
      <c r="B5" s="98"/>
      <c r="C5" s="98"/>
      <c r="D5" s="98"/>
      <c r="E5" s="98"/>
      <c r="F5" s="98"/>
      <c r="G5" s="98"/>
      <c r="H5" s="100"/>
    </row>
    <row r="6" spans="1:8" ht="15" customHeight="1">
      <c r="A6" s="97">
        <v>3</v>
      </c>
      <c r="B6" s="98"/>
      <c r="C6" s="98"/>
      <c r="D6" s="98"/>
      <c r="E6" s="98"/>
      <c r="F6" s="98"/>
      <c r="G6" s="98"/>
      <c r="H6" s="100"/>
    </row>
    <row r="7" spans="1:8" ht="15" customHeight="1">
      <c r="A7" s="97">
        <v>4</v>
      </c>
      <c r="B7" s="98"/>
      <c r="C7" s="98"/>
      <c r="D7" s="98"/>
      <c r="E7" s="98"/>
      <c r="F7" s="98"/>
      <c r="G7" s="98"/>
      <c r="H7" s="100"/>
    </row>
    <row r="8" spans="1:8" ht="15" customHeight="1">
      <c r="A8" s="97">
        <v>5</v>
      </c>
      <c r="B8" s="98"/>
      <c r="C8" s="98"/>
      <c r="D8" s="98"/>
      <c r="E8" s="98"/>
      <c r="F8" s="98"/>
      <c r="G8" s="98"/>
      <c r="H8" s="100"/>
    </row>
    <row r="9" spans="1:8" ht="15" customHeight="1">
      <c r="A9" s="97">
        <v>6</v>
      </c>
      <c r="B9" s="98"/>
      <c r="C9" s="98"/>
      <c r="D9" s="98"/>
      <c r="E9" s="98"/>
      <c r="F9" s="98"/>
      <c r="G9" s="98"/>
      <c r="H9" s="100"/>
    </row>
    <row r="10" spans="1:8" ht="15" customHeight="1">
      <c r="A10" s="97">
        <v>7</v>
      </c>
      <c r="B10" s="98"/>
      <c r="C10" s="98"/>
      <c r="D10" s="98"/>
      <c r="E10" s="98"/>
      <c r="F10" s="98"/>
      <c r="G10" s="98"/>
      <c r="H10" s="100"/>
    </row>
    <row r="11" spans="1:8" ht="15" customHeight="1">
      <c r="A11" s="97">
        <v>8</v>
      </c>
      <c r="B11" s="98"/>
      <c r="C11" s="98"/>
      <c r="D11" s="98"/>
      <c r="E11" s="98"/>
      <c r="F11" s="98"/>
      <c r="G11" s="98"/>
      <c r="H11" s="100"/>
    </row>
    <row r="12" spans="1:8" ht="15" customHeight="1">
      <c r="A12" s="97">
        <v>9</v>
      </c>
      <c r="B12" s="98"/>
      <c r="C12" s="98"/>
      <c r="D12" s="98"/>
      <c r="E12" s="98"/>
      <c r="F12" s="98"/>
      <c r="G12" s="98"/>
      <c r="H12" s="100"/>
    </row>
    <row r="13" spans="1:8" ht="15" customHeight="1">
      <c r="A13" s="97">
        <v>10</v>
      </c>
      <c r="B13" s="98"/>
      <c r="C13" s="98"/>
      <c r="D13" s="98"/>
      <c r="E13" s="98"/>
      <c r="F13" s="98"/>
      <c r="G13" s="98"/>
      <c r="H13" s="100"/>
    </row>
    <row r="14" spans="1:8" ht="15" customHeight="1">
      <c r="A14" s="97">
        <v>11</v>
      </c>
      <c r="B14" s="98"/>
      <c r="C14" s="98"/>
      <c r="D14" s="98"/>
      <c r="E14" s="98"/>
      <c r="F14" s="98"/>
      <c r="G14" s="98"/>
      <c r="H14" s="100"/>
    </row>
    <row r="15" spans="1:8" ht="15" customHeight="1">
      <c r="A15" s="97">
        <v>12</v>
      </c>
      <c r="B15" s="98"/>
      <c r="C15" s="98"/>
      <c r="D15" s="98"/>
      <c r="E15" s="98"/>
      <c r="F15" s="98"/>
      <c r="G15" s="98"/>
      <c r="H15" s="100"/>
    </row>
    <row r="16" spans="1:8" ht="15" customHeight="1">
      <c r="A16" s="97">
        <v>13</v>
      </c>
      <c r="B16" s="98"/>
      <c r="C16" s="98"/>
      <c r="D16" s="98"/>
      <c r="E16" s="98"/>
      <c r="F16" s="98"/>
      <c r="G16" s="98"/>
      <c r="H16" s="100"/>
    </row>
    <row r="17" spans="1:8" ht="15" customHeight="1">
      <c r="A17" s="97">
        <v>14</v>
      </c>
      <c r="B17" s="98"/>
      <c r="C17" s="98"/>
      <c r="D17" s="98"/>
      <c r="E17" s="98"/>
      <c r="F17" s="98"/>
      <c r="G17" s="98"/>
      <c r="H17" s="100"/>
    </row>
    <row r="18" spans="1:8" ht="15" customHeight="1">
      <c r="A18" s="97">
        <v>15</v>
      </c>
      <c r="B18" s="98"/>
      <c r="C18" s="98"/>
      <c r="D18" s="98"/>
      <c r="E18" s="98"/>
      <c r="F18" s="98"/>
      <c r="G18" s="98"/>
      <c r="H18" s="100"/>
    </row>
    <row r="19" spans="1:8" ht="15" customHeight="1">
      <c r="A19" s="97">
        <v>16</v>
      </c>
      <c r="B19" s="98"/>
      <c r="C19" s="98"/>
      <c r="D19" s="98"/>
      <c r="E19" s="98"/>
      <c r="F19" s="98"/>
      <c r="G19" s="98"/>
      <c r="H19" s="100"/>
    </row>
    <row r="20" spans="1:8" ht="15" customHeight="1">
      <c r="A20" s="97">
        <v>17</v>
      </c>
      <c r="B20" s="98"/>
      <c r="C20" s="98"/>
      <c r="D20" s="98"/>
      <c r="E20" s="98"/>
      <c r="F20" s="98"/>
      <c r="G20" s="98"/>
      <c r="H20" s="100"/>
    </row>
    <row r="21" spans="1:8" ht="15" customHeight="1">
      <c r="A21" s="97">
        <v>18</v>
      </c>
      <c r="B21" s="98"/>
      <c r="C21" s="98"/>
      <c r="D21" s="98"/>
      <c r="E21" s="98"/>
      <c r="F21" s="98"/>
      <c r="G21" s="98"/>
      <c r="H21" s="100"/>
    </row>
    <row r="22" spans="1:8" ht="15" customHeight="1">
      <c r="A22" s="97">
        <v>19</v>
      </c>
      <c r="B22" s="98"/>
      <c r="C22" s="98"/>
      <c r="D22" s="98"/>
      <c r="E22" s="98"/>
      <c r="F22" s="98"/>
      <c r="G22" s="98"/>
      <c r="H22" s="100"/>
    </row>
    <row r="23" spans="1:8" ht="15" customHeight="1">
      <c r="A23" s="97">
        <v>20</v>
      </c>
      <c r="B23" s="98"/>
      <c r="C23" s="98"/>
      <c r="D23" s="98"/>
      <c r="E23" s="98"/>
      <c r="F23" s="98"/>
      <c r="G23" s="98"/>
      <c r="H23" s="100"/>
    </row>
    <row r="24" spans="1:8" ht="15" customHeight="1">
      <c r="A24" s="97">
        <v>21</v>
      </c>
      <c r="B24" s="98"/>
      <c r="C24" s="98"/>
      <c r="D24" s="98"/>
      <c r="E24" s="98"/>
      <c r="F24" s="98"/>
      <c r="G24" s="98"/>
      <c r="H24" s="100"/>
    </row>
    <row r="25" spans="1:8" ht="15" customHeight="1">
      <c r="A25" s="97">
        <v>22</v>
      </c>
      <c r="B25" s="98"/>
      <c r="C25" s="98"/>
      <c r="D25" s="98"/>
      <c r="E25" s="98"/>
      <c r="F25" s="98"/>
      <c r="G25" s="98"/>
      <c r="H25" s="100"/>
    </row>
    <row r="26" spans="1:8" ht="15" customHeight="1">
      <c r="A26" s="97">
        <v>23</v>
      </c>
      <c r="B26" s="98"/>
      <c r="C26" s="98"/>
      <c r="D26" s="98"/>
      <c r="E26" s="98"/>
      <c r="F26" s="98"/>
      <c r="G26" s="98"/>
      <c r="H26" s="100"/>
    </row>
    <row r="27" spans="1:8" ht="15" customHeight="1">
      <c r="A27" s="97">
        <v>24</v>
      </c>
      <c r="B27" s="98"/>
      <c r="C27" s="98"/>
      <c r="D27" s="98"/>
      <c r="E27" s="98"/>
      <c r="F27" s="98"/>
      <c r="G27" s="98"/>
      <c r="H27" s="100"/>
    </row>
    <row r="28" spans="1:8" ht="15" customHeight="1">
      <c r="A28" s="97">
        <v>25</v>
      </c>
      <c r="B28" s="98"/>
      <c r="C28" s="98"/>
      <c r="D28" s="98"/>
      <c r="E28" s="98"/>
      <c r="F28" s="98"/>
      <c r="G28" s="98"/>
      <c r="H28" s="100"/>
    </row>
    <row r="29" spans="1:8" ht="15" customHeight="1">
      <c r="A29" s="97">
        <v>26</v>
      </c>
      <c r="B29" s="98"/>
      <c r="C29" s="98"/>
      <c r="D29" s="98"/>
      <c r="E29" s="98"/>
      <c r="F29" s="98"/>
      <c r="G29" s="98"/>
      <c r="H29" s="100"/>
    </row>
    <row r="30" spans="1:8" ht="15" customHeight="1">
      <c r="A30" s="97">
        <v>27</v>
      </c>
      <c r="B30" s="98"/>
      <c r="C30" s="98"/>
      <c r="D30" s="98"/>
      <c r="E30" s="98"/>
      <c r="F30" s="98"/>
      <c r="G30" s="98"/>
      <c r="H30" s="100"/>
    </row>
    <row r="31" spans="1:8" ht="15" customHeight="1">
      <c r="A31" s="97">
        <v>28</v>
      </c>
      <c r="B31" s="98"/>
      <c r="C31" s="98"/>
      <c r="D31" s="98"/>
      <c r="E31" s="98"/>
      <c r="F31" s="98"/>
      <c r="G31" s="98"/>
      <c r="H31" s="100"/>
    </row>
    <row r="32" spans="1:8" ht="15" customHeight="1">
      <c r="A32" s="97">
        <v>29</v>
      </c>
      <c r="B32" s="98"/>
      <c r="C32" s="98"/>
      <c r="D32" s="98"/>
      <c r="E32" s="98"/>
      <c r="F32" s="98"/>
      <c r="G32" s="98"/>
      <c r="H32" s="100"/>
    </row>
    <row r="33" spans="1:8" ht="15" customHeight="1">
      <c r="A33" s="97">
        <v>30</v>
      </c>
      <c r="B33" s="98"/>
      <c r="C33" s="98"/>
      <c r="D33" s="98"/>
      <c r="E33" s="98"/>
      <c r="F33" s="98"/>
      <c r="G33" s="98"/>
      <c r="H33" s="100"/>
    </row>
    <row r="34" spans="1:8" ht="15" customHeight="1">
      <c r="A34" s="97">
        <v>31</v>
      </c>
      <c r="B34" s="98"/>
      <c r="C34" s="98"/>
      <c r="D34" s="98"/>
      <c r="E34" s="98"/>
      <c r="F34" s="98"/>
      <c r="G34" s="98"/>
      <c r="H34" s="100"/>
    </row>
    <row r="35" spans="1:8" ht="15" customHeight="1">
      <c r="A35" s="97">
        <v>32</v>
      </c>
      <c r="B35" s="98"/>
      <c r="C35" s="98"/>
      <c r="D35" s="98"/>
      <c r="E35" s="98"/>
      <c r="F35" s="98"/>
      <c r="G35" s="98"/>
      <c r="H35" s="100"/>
    </row>
    <row r="36" spans="1:8" ht="15" customHeight="1">
      <c r="A36" s="97">
        <v>33</v>
      </c>
      <c r="B36" s="98"/>
      <c r="C36" s="98"/>
      <c r="D36" s="98"/>
      <c r="E36" s="98"/>
      <c r="F36" s="98"/>
      <c r="G36" s="98"/>
      <c r="H36" s="100"/>
    </row>
    <row r="37" spans="1:8" ht="15" customHeight="1">
      <c r="A37" s="97">
        <v>34</v>
      </c>
      <c r="B37" s="98"/>
      <c r="C37" s="98"/>
      <c r="D37" s="98"/>
      <c r="E37" s="98"/>
      <c r="F37" s="98"/>
      <c r="G37" s="98"/>
      <c r="H37" s="100"/>
    </row>
    <row r="38" spans="1:8" ht="15" customHeight="1">
      <c r="A38" s="97">
        <v>35</v>
      </c>
      <c r="B38" s="98"/>
      <c r="C38" s="98"/>
      <c r="D38" s="98"/>
      <c r="E38" s="98"/>
      <c r="F38" s="98"/>
      <c r="G38" s="98"/>
      <c r="H38" s="100"/>
    </row>
    <row r="39" spans="1:8" ht="15" customHeight="1">
      <c r="A39" s="97">
        <v>36</v>
      </c>
      <c r="B39" s="98"/>
      <c r="C39" s="98"/>
      <c r="D39" s="98"/>
      <c r="E39" s="98"/>
      <c r="F39" s="98"/>
      <c r="G39" s="98"/>
      <c r="H39" s="100"/>
    </row>
    <row r="40" spans="1:8" ht="15" customHeight="1">
      <c r="A40" s="97">
        <v>37</v>
      </c>
      <c r="B40" s="98"/>
      <c r="C40" s="98"/>
      <c r="D40" s="98"/>
      <c r="E40" s="98"/>
      <c r="F40" s="98"/>
      <c r="G40" s="98"/>
      <c r="H40" s="100"/>
    </row>
    <row r="41" spans="1:8" ht="15" customHeight="1">
      <c r="A41" s="97">
        <v>38</v>
      </c>
      <c r="B41" s="98"/>
      <c r="C41" s="98"/>
      <c r="D41" s="98"/>
      <c r="E41" s="98"/>
      <c r="F41" s="98"/>
      <c r="G41" s="98"/>
      <c r="H41" s="100"/>
    </row>
    <row r="42" spans="1:8" ht="15" customHeight="1">
      <c r="A42" s="97">
        <v>39</v>
      </c>
      <c r="B42" s="98"/>
      <c r="C42" s="98"/>
      <c r="D42" s="98"/>
      <c r="E42" s="98"/>
      <c r="F42" s="98"/>
      <c r="G42" s="98"/>
      <c r="H42" s="100"/>
    </row>
    <row r="43" spans="1:8" ht="15" customHeight="1">
      <c r="A43" s="97">
        <v>40</v>
      </c>
      <c r="B43" s="98"/>
      <c r="C43" s="98"/>
      <c r="D43" s="98"/>
      <c r="E43" s="98"/>
      <c r="F43" s="98"/>
      <c r="G43" s="98"/>
      <c r="H43" s="100"/>
    </row>
    <row r="44" spans="1:8" ht="15" customHeight="1">
      <c r="A44" s="97">
        <v>41</v>
      </c>
      <c r="B44" s="98"/>
      <c r="C44" s="98"/>
      <c r="D44" s="98"/>
      <c r="E44" s="98"/>
      <c r="F44" s="98"/>
      <c r="G44" s="98"/>
      <c r="H44" s="100"/>
    </row>
    <row r="45" spans="1:8" ht="15" customHeight="1">
      <c r="A45" s="97">
        <v>42</v>
      </c>
      <c r="B45" s="98"/>
      <c r="C45" s="98"/>
      <c r="D45" s="98"/>
      <c r="E45" s="98"/>
      <c r="F45" s="98"/>
      <c r="G45" s="98"/>
      <c r="H45" s="100"/>
    </row>
    <row r="46" spans="1:8" ht="15" customHeight="1">
      <c r="A46" s="97">
        <v>43</v>
      </c>
      <c r="B46" s="98"/>
      <c r="C46" s="98"/>
      <c r="D46" s="98"/>
      <c r="E46" s="98"/>
      <c r="F46" s="98"/>
      <c r="G46" s="98"/>
      <c r="H46" s="100"/>
    </row>
    <row r="47" spans="1:8" ht="15" customHeight="1">
      <c r="A47" s="97">
        <v>44</v>
      </c>
      <c r="B47" s="98"/>
      <c r="C47" s="98"/>
      <c r="D47" s="98"/>
      <c r="E47" s="98"/>
      <c r="F47" s="98"/>
      <c r="G47" s="98"/>
      <c r="H47" s="100"/>
    </row>
    <row r="48" spans="1:8" ht="15" customHeight="1">
      <c r="A48" s="97">
        <v>45</v>
      </c>
      <c r="B48" s="98"/>
      <c r="C48" s="98"/>
      <c r="D48" s="98"/>
      <c r="E48" s="98"/>
      <c r="F48" s="98"/>
      <c r="G48" s="98"/>
      <c r="H48" s="100"/>
    </row>
    <row r="49" spans="1:8" ht="15" customHeight="1">
      <c r="A49" s="97">
        <v>46</v>
      </c>
      <c r="B49" s="98"/>
      <c r="C49" s="98"/>
      <c r="D49" s="98"/>
      <c r="E49" s="98"/>
      <c r="F49" s="98"/>
      <c r="G49" s="98"/>
      <c r="H49" s="100"/>
    </row>
    <row r="50" spans="1:8" ht="15" customHeight="1">
      <c r="A50" s="97">
        <v>47</v>
      </c>
      <c r="B50" s="98"/>
      <c r="C50" s="98"/>
      <c r="D50" s="98"/>
      <c r="E50" s="98"/>
      <c r="F50" s="98"/>
      <c r="G50" s="98"/>
      <c r="H50" s="100"/>
    </row>
    <row r="51" spans="1:8" ht="15" customHeight="1">
      <c r="A51" s="97">
        <v>48</v>
      </c>
      <c r="B51" s="98"/>
      <c r="C51" s="98"/>
      <c r="D51" s="98"/>
      <c r="E51" s="98"/>
      <c r="F51" s="98"/>
      <c r="G51" s="98"/>
      <c r="H51" s="100"/>
    </row>
    <row r="52" spans="1:8" ht="15" customHeight="1">
      <c r="A52" s="97">
        <v>49</v>
      </c>
      <c r="B52" s="98"/>
      <c r="C52" s="98"/>
      <c r="D52" s="98"/>
      <c r="E52" s="98"/>
      <c r="F52" s="98"/>
      <c r="G52" s="98"/>
      <c r="H52" s="100"/>
    </row>
    <row r="53" spans="1:8" ht="15" customHeight="1">
      <c r="A53" s="97">
        <v>50</v>
      </c>
      <c r="B53" s="98"/>
      <c r="C53" s="98"/>
      <c r="D53" s="98"/>
      <c r="E53" s="98"/>
      <c r="F53" s="98"/>
      <c r="G53" s="98"/>
      <c r="H53" s="100"/>
    </row>
    <row r="54" spans="1:8" ht="15" customHeight="1">
      <c r="A54" s="97">
        <v>51</v>
      </c>
      <c r="B54" s="98"/>
      <c r="C54" s="98"/>
      <c r="D54" s="98"/>
      <c r="E54" s="98"/>
      <c r="F54" s="98"/>
      <c r="G54" s="98"/>
      <c r="H54" s="100"/>
    </row>
    <row r="55" spans="1:8" ht="15" customHeight="1">
      <c r="A55" s="97">
        <v>52</v>
      </c>
      <c r="B55" s="98"/>
      <c r="C55" s="98"/>
      <c r="D55" s="98"/>
      <c r="E55" s="98"/>
      <c r="F55" s="98"/>
      <c r="G55" s="98"/>
      <c r="H55" s="100"/>
    </row>
    <row r="56" spans="1:8" ht="15" customHeight="1">
      <c r="A56" s="97">
        <v>53</v>
      </c>
      <c r="B56" s="98"/>
      <c r="C56" s="98"/>
      <c r="D56" s="98"/>
      <c r="E56" s="98"/>
      <c r="F56" s="98"/>
      <c r="G56" s="98"/>
      <c r="H56" s="100"/>
    </row>
    <row r="57" spans="1:8" ht="15" customHeight="1">
      <c r="A57" s="97">
        <v>54</v>
      </c>
      <c r="B57" s="98"/>
      <c r="C57" s="98"/>
      <c r="D57" s="98"/>
      <c r="E57" s="98"/>
      <c r="F57" s="98"/>
      <c r="G57" s="98"/>
      <c r="H57" s="100"/>
    </row>
    <row r="58" spans="1:8" ht="15" customHeight="1">
      <c r="A58" s="97">
        <v>55</v>
      </c>
      <c r="B58" s="98"/>
      <c r="C58" s="98"/>
      <c r="D58" s="98"/>
      <c r="E58" s="98"/>
      <c r="F58" s="98"/>
      <c r="G58" s="98"/>
      <c r="H58" s="100"/>
    </row>
    <row r="59" spans="1:8" ht="15" customHeight="1">
      <c r="A59" s="97">
        <v>56</v>
      </c>
      <c r="B59" s="98"/>
      <c r="C59" s="98"/>
      <c r="D59" s="98"/>
      <c r="E59" s="98"/>
      <c r="F59" s="98"/>
      <c r="G59" s="98"/>
      <c r="H59" s="100"/>
    </row>
    <row r="60" spans="1:8" ht="15" customHeight="1">
      <c r="A60" s="97">
        <v>57</v>
      </c>
      <c r="B60" s="98"/>
      <c r="C60" s="98"/>
      <c r="D60" s="98"/>
      <c r="E60" s="98"/>
      <c r="F60" s="98"/>
      <c r="G60" s="98"/>
      <c r="H60" s="100"/>
    </row>
    <row r="61" spans="1:8" ht="15" customHeight="1">
      <c r="A61" s="97">
        <v>58</v>
      </c>
      <c r="B61" s="98"/>
      <c r="C61" s="98"/>
      <c r="D61" s="98"/>
      <c r="E61" s="98"/>
      <c r="F61" s="98"/>
      <c r="G61" s="98"/>
      <c r="H61" s="100"/>
    </row>
    <row r="62" spans="1:8" ht="15" customHeight="1">
      <c r="A62" s="97">
        <v>59</v>
      </c>
      <c r="B62" s="98"/>
      <c r="C62" s="98"/>
      <c r="D62" s="98"/>
      <c r="E62" s="98"/>
      <c r="F62" s="98"/>
      <c r="G62" s="98"/>
      <c r="H62" s="100"/>
    </row>
    <row r="63" spans="1:8" ht="15" customHeight="1">
      <c r="A63" s="97">
        <v>60</v>
      </c>
      <c r="B63" s="98"/>
      <c r="C63" s="98"/>
      <c r="D63" s="98"/>
      <c r="E63" s="98"/>
      <c r="F63" s="98"/>
      <c r="G63" s="98"/>
      <c r="H63" s="100"/>
    </row>
    <row r="64" spans="1:8" ht="15" customHeight="1">
      <c r="A64" s="97">
        <v>61</v>
      </c>
      <c r="B64" s="98"/>
      <c r="C64" s="98"/>
      <c r="D64" s="98"/>
      <c r="E64" s="98"/>
      <c r="F64" s="98"/>
      <c r="G64" s="98"/>
      <c r="H64" s="100"/>
    </row>
    <row r="65" spans="1:8" ht="15" customHeight="1">
      <c r="A65" s="97">
        <v>62</v>
      </c>
      <c r="B65" s="98"/>
      <c r="C65" s="98"/>
      <c r="D65" s="98"/>
      <c r="E65" s="98"/>
      <c r="F65" s="98"/>
      <c r="G65" s="98"/>
      <c r="H65" s="100"/>
    </row>
    <row r="66" spans="1:8" ht="15" customHeight="1">
      <c r="A66" s="97">
        <v>63</v>
      </c>
      <c r="B66" s="98"/>
      <c r="C66" s="98"/>
      <c r="D66" s="98"/>
      <c r="E66" s="98"/>
      <c r="F66" s="98"/>
      <c r="G66" s="98"/>
      <c r="H66" s="100"/>
    </row>
    <row r="67" spans="1:8" ht="15" customHeight="1">
      <c r="A67" s="97">
        <v>64</v>
      </c>
      <c r="B67" s="98"/>
      <c r="C67" s="98"/>
      <c r="D67" s="98"/>
      <c r="E67" s="98"/>
      <c r="F67" s="98"/>
      <c r="G67" s="98"/>
      <c r="H67" s="100"/>
    </row>
    <row r="68" spans="1:8" ht="15" customHeight="1">
      <c r="A68" s="97">
        <v>65</v>
      </c>
      <c r="B68" s="98"/>
      <c r="C68" s="98"/>
      <c r="D68" s="98"/>
      <c r="E68" s="98"/>
      <c r="F68" s="98"/>
      <c r="G68" s="98"/>
      <c r="H68" s="100"/>
    </row>
    <row r="69" spans="1:8" ht="15" customHeight="1">
      <c r="A69" s="97">
        <v>66</v>
      </c>
      <c r="B69" s="98"/>
      <c r="C69" s="98"/>
      <c r="D69" s="98"/>
      <c r="E69" s="98"/>
      <c r="F69" s="98"/>
      <c r="G69" s="98"/>
      <c r="H69" s="100"/>
    </row>
    <row r="70" spans="1:8" ht="15" customHeight="1">
      <c r="A70" s="97">
        <v>67</v>
      </c>
      <c r="B70" s="98"/>
      <c r="C70" s="98"/>
      <c r="D70" s="98"/>
      <c r="E70" s="98"/>
      <c r="F70" s="98"/>
      <c r="G70" s="98"/>
      <c r="H70" s="100"/>
    </row>
    <row r="71" spans="1:8" ht="15" customHeight="1">
      <c r="A71" s="97">
        <v>68</v>
      </c>
      <c r="B71" s="98"/>
      <c r="C71" s="98"/>
      <c r="D71" s="98"/>
      <c r="E71" s="98"/>
      <c r="F71" s="98"/>
      <c r="G71" s="98"/>
      <c r="H71" s="100"/>
    </row>
    <row r="72" spans="1:8" ht="15" customHeight="1">
      <c r="A72" s="97">
        <v>69</v>
      </c>
      <c r="B72" s="98"/>
      <c r="C72" s="98"/>
      <c r="D72" s="98"/>
      <c r="E72" s="98"/>
      <c r="F72" s="98"/>
      <c r="G72" s="98"/>
      <c r="H72" s="100"/>
    </row>
    <row r="73" spans="1:8" ht="15" customHeight="1">
      <c r="A73" s="97">
        <v>70</v>
      </c>
      <c r="B73" s="98"/>
      <c r="C73" s="98"/>
      <c r="D73" s="98"/>
      <c r="E73" s="98"/>
      <c r="F73" s="98"/>
      <c r="G73" s="98"/>
      <c r="H73" s="100"/>
    </row>
    <row r="74" spans="1:8" ht="15" customHeight="1">
      <c r="A74" s="97">
        <v>71</v>
      </c>
      <c r="B74" s="98"/>
      <c r="C74" s="98"/>
      <c r="D74" s="98"/>
      <c r="E74" s="98"/>
      <c r="F74" s="98"/>
      <c r="G74" s="98"/>
      <c r="H74" s="100"/>
    </row>
    <row r="75" spans="1:8" ht="15" customHeight="1">
      <c r="A75" s="97">
        <v>72</v>
      </c>
      <c r="B75" s="98"/>
      <c r="C75" s="98"/>
      <c r="D75" s="98"/>
      <c r="E75" s="98"/>
      <c r="F75" s="98"/>
      <c r="G75" s="98"/>
      <c r="H75" s="100"/>
    </row>
    <row r="76" spans="1:8" ht="15" customHeight="1">
      <c r="A76" s="97">
        <v>73</v>
      </c>
      <c r="B76" s="98"/>
      <c r="C76" s="98"/>
      <c r="D76" s="98"/>
      <c r="E76" s="98"/>
      <c r="F76" s="98"/>
      <c r="G76" s="98"/>
      <c r="H76" s="100"/>
    </row>
    <row r="77" spans="1:8" ht="15" customHeight="1">
      <c r="A77" s="97">
        <v>74</v>
      </c>
      <c r="B77" s="98"/>
      <c r="C77" s="98"/>
      <c r="D77" s="98"/>
      <c r="E77" s="98"/>
      <c r="F77" s="98"/>
      <c r="G77" s="98"/>
      <c r="H77" s="100"/>
    </row>
    <row r="78" spans="1:8" ht="15" customHeight="1">
      <c r="A78" s="97">
        <v>75</v>
      </c>
      <c r="B78" s="98"/>
      <c r="C78" s="98"/>
      <c r="D78" s="98"/>
      <c r="E78" s="98"/>
      <c r="F78" s="98"/>
      <c r="G78" s="98"/>
      <c r="H78" s="100"/>
    </row>
    <row r="79" spans="1:8" ht="15" customHeight="1">
      <c r="A79" s="97">
        <v>76</v>
      </c>
      <c r="B79" s="98"/>
      <c r="C79" s="98"/>
      <c r="D79" s="98"/>
      <c r="E79" s="98"/>
      <c r="F79" s="98"/>
      <c r="G79" s="98"/>
      <c r="H79" s="100"/>
    </row>
    <row r="80" spans="1:8" ht="15" customHeight="1">
      <c r="A80" s="97">
        <v>77</v>
      </c>
      <c r="B80" s="98"/>
      <c r="C80" s="98"/>
      <c r="D80" s="98"/>
      <c r="E80" s="98"/>
      <c r="F80" s="98"/>
      <c r="G80" s="98"/>
      <c r="H80" s="100"/>
    </row>
    <row r="81" spans="1:8" ht="15" customHeight="1">
      <c r="A81" s="97">
        <v>78</v>
      </c>
      <c r="B81" s="98"/>
      <c r="C81" s="98"/>
      <c r="D81" s="98"/>
      <c r="E81" s="98"/>
      <c r="F81" s="98"/>
      <c r="G81" s="98"/>
      <c r="H81" s="100"/>
    </row>
    <row r="82" spans="1:8" ht="15" customHeight="1">
      <c r="A82" s="97">
        <v>79</v>
      </c>
      <c r="B82" s="98"/>
      <c r="C82" s="98"/>
      <c r="D82" s="98"/>
      <c r="E82" s="98"/>
      <c r="F82" s="98"/>
      <c r="G82" s="98"/>
      <c r="H82" s="100"/>
    </row>
    <row r="83" spans="1:8" ht="15" customHeight="1">
      <c r="A83" s="97">
        <v>80</v>
      </c>
      <c r="B83" s="98"/>
      <c r="C83" s="98"/>
      <c r="D83" s="98"/>
      <c r="E83" s="98"/>
      <c r="F83" s="98"/>
      <c r="G83" s="98"/>
      <c r="H83" s="100"/>
    </row>
    <row r="84" spans="1:8" ht="15" customHeight="1">
      <c r="A84" s="97">
        <v>81</v>
      </c>
      <c r="B84" s="98"/>
      <c r="C84" s="98"/>
      <c r="D84" s="98"/>
      <c r="E84" s="98"/>
      <c r="F84" s="98"/>
      <c r="G84" s="98"/>
      <c r="H84" s="100"/>
    </row>
    <row r="85" spans="1:8" ht="15" customHeight="1">
      <c r="A85" s="97">
        <v>82</v>
      </c>
      <c r="B85" s="98"/>
      <c r="C85" s="98"/>
      <c r="D85" s="98"/>
      <c r="E85" s="98"/>
      <c r="F85" s="98"/>
      <c r="G85" s="98"/>
      <c r="H85" s="100"/>
    </row>
    <row r="86" spans="1:8" ht="15" customHeight="1">
      <c r="A86" s="97">
        <v>83</v>
      </c>
      <c r="B86" s="98"/>
      <c r="C86" s="98"/>
      <c r="D86" s="98"/>
      <c r="E86" s="98"/>
      <c r="F86" s="98"/>
      <c r="G86" s="98"/>
      <c r="H86" s="100"/>
    </row>
    <row r="87" spans="1:8" ht="15" customHeight="1">
      <c r="A87" s="97">
        <v>84</v>
      </c>
      <c r="B87" s="98"/>
      <c r="C87" s="98"/>
      <c r="D87" s="98"/>
      <c r="E87" s="98"/>
      <c r="F87" s="98"/>
      <c r="G87" s="98"/>
      <c r="H87" s="100"/>
    </row>
    <row r="88" spans="1:8" ht="15" customHeight="1">
      <c r="A88" s="97">
        <v>85</v>
      </c>
      <c r="B88" s="98"/>
      <c r="C88" s="98"/>
      <c r="D88" s="98"/>
      <c r="E88" s="98"/>
      <c r="F88" s="98"/>
      <c r="G88" s="98"/>
      <c r="H88" s="100"/>
    </row>
    <row r="89" spans="1:8" ht="15" customHeight="1">
      <c r="A89" s="97">
        <v>86</v>
      </c>
      <c r="B89" s="98"/>
      <c r="C89" s="98"/>
      <c r="D89" s="98"/>
      <c r="E89" s="98"/>
      <c r="F89" s="98"/>
      <c r="G89" s="98"/>
      <c r="H89" s="100"/>
    </row>
    <row r="90" spans="1:8" ht="15" customHeight="1">
      <c r="A90" s="97">
        <v>87</v>
      </c>
      <c r="B90" s="98"/>
      <c r="C90" s="98"/>
      <c r="D90" s="98"/>
      <c r="E90" s="98"/>
      <c r="F90" s="98"/>
      <c r="G90" s="98"/>
      <c r="H90" s="100"/>
    </row>
    <row r="91" spans="1:8" ht="15" customHeight="1">
      <c r="A91" s="97">
        <v>88</v>
      </c>
      <c r="B91" s="98"/>
      <c r="C91" s="98"/>
      <c r="D91" s="98"/>
      <c r="E91" s="98"/>
      <c r="F91" s="98"/>
      <c r="G91" s="98"/>
      <c r="H91" s="100"/>
    </row>
    <row r="92" spans="1:8" ht="15" customHeight="1">
      <c r="A92" s="97">
        <v>89</v>
      </c>
      <c r="B92" s="98"/>
      <c r="C92" s="98"/>
      <c r="D92" s="98"/>
      <c r="E92" s="98"/>
      <c r="F92" s="98"/>
      <c r="G92" s="98"/>
      <c r="H92" s="100"/>
    </row>
    <row r="93" spans="1:8" ht="15" customHeight="1">
      <c r="A93" s="97">
        <v>90</v>
      </c>
      <c r="B93" s="98"/>
      <c r="C93" s="98"/>
      <c r="D93" s="98"/>
      <c r="E93" s="98"/>
      <c r="F93" s="98"/>
      <c r="G93" s="98"/>
      <c r="H93" s="100"/>
    </row>
    <row r="94" spans="1:8" ht="15" customHeight="1">
      <c r="A94" s="97">
        <v>91</v>
      </c>
      <c r="B94" s="98"/>
      <c r="C94" s="98"/>
      <c r="D94" s="98"/>
      <c r="E94" s="98"/>
      <c r="F94" s="98"/>
      <c r="G94" s="98"/>
      <c r="H94" s="100"/>
    </row>
    <row r="95" spans="1:8" ht="15" customHeight="1">
      <c r="A95" s="97">
        <v>92</v>
      </c>
      <c r="B95" s="98"/>
      <c r="C95" s="98"/>
      <c r="D95" s="98"/>
      <c r="E95" s="98"/>
      <c r="F95" s="98"/>
      <c r="G95" s="98"/>
      <c r="H95" s="100"/>
    </row>
    <row r="96" spans="1:8" ht="15" customHeight="1">
      <c r="A96" s="97">
        <v>93</v>
      </c>
      <c r="B96" s="98"/>
      <c r="C96" s="98"/>
      <c r="D96" s="98"/>
      <c r="E96" s="98"/>
      <c r="F96" s="98"/>
      <c r="G96" s="98"/>
      <c r="H96" s="100"/>
    </row>
    <row r="97" spans="1:8" ht="15" customHeight="1">
      <c r="A97" s="97">
        <v>94</v>
      </c>
      <c r="B97" s="98"/>
      <c r="C97" s="98"/>
      <c r="D97" s="98"/>
      <c r="E97" s="98"/>
      <c r="F97" s="98"/>
      <c r="G97" s="98"/>
      <c r="H97" s="100"/>
    </row>
    <row r="98" spans="1:8" ht="15" customHeight="1">
      <c r="A98" s="97">
        <v>95</v>
      </c>
      <c r="B98" s="98"/>
      <c r="C98" s="98"/>
      <c r="D98" s="98"/>
      <c r="E98" s="98"/>
      <c r="F98" s="98"/>
      <c r="G98" s="98"/>
      <c r="H98" s="100"/>
    </row>
    <row r="99" spans="1:8" ht="15" customHeight="1">
      <c r="A99" s="97">
        <v>96</v>
      </c>
      <c r="B99" s="98"/>
      <c r="C99" s="98"/>
      <c r="D99" s="98"/>
      <c r="E99" s="98"/>
      <c r="F99" s="98"/>
      <c r="G99" s="98"/>
      <c r="H99" s="100"/>
    </row>
    <row r="100" spans="1:8" ht="15" customHeight="1">
      <c r="A100" s="97">
        <v>97</v>
      </c>
      <c r="B100" s="98"/>
      <c r="C100" s="98"/>
      <c r="D100" s="98"/>
      <c r="E100" s="98"/>
      <c r="F100" s="98"/>
      <c r="G100" s="98"/>
      <c r="H100" s="100"/>
    </row>
    <row r="101" spans="1:8" ht="15" customHeight="1">
      <c r="A101" s="97">
        <v>98</v>
      </c>
      <c r="B101" s="98"/>
      <c r="C101" s="98"/>
      <c r="D101" s="98"/>
      <c r="E101" s="98"/>
      <c r="F101" s="98"/>
      <c r="G101" s="98"/>
      <c r="H101" s="100"/>
    </row>
    <row r="102" spans="1:8" ht="15" customHeight="1">
      <c r="A102" s="97">
        <v>99</v>
      </c>
      <c r="B102" s="98"/>
      <c r="C102" s="98"/>
      <c r="D102" s="98"/>
      <c r="E102" s="98"/>
      <c r="F102" s="98"/>
      <c r="G102" s="98"/>
      <c r="H102" s="100"/>
    </row>
    <row r="103" spans="1:8" ht="15" customHeight="1">
      <c r="A103" s="97">
        <v>100</v>
      </c>
      <c r="B103" s="98"/>
      <c r="C103" s="98"/>
      <c r="D103" s="98"/>
      <c r="E103" s="98"/>
      <c r="F103" s="98"/>
      <c r="G103" s="98"/>
      <c r="H103" s="100"/>
    </row>
    <row r="104" spans="1:8" ht="15" customHeight="1">
      <c r="A104" s="97">
        <v>101</v>
      </c>
      <c r="B104" s="98"/>
      <c r="C104" s="98"/>
      <c r="D104" s="98"/>
      <c r="E104" s="98"/>
      <c r="F104" s="98"/>
      <c r="G104" s="98"/>
      <c r="H104" s="100"/>
    </row>
    <row r="105" spans="1:8" ht="15" customHeight="1">
      <c r="A105" s="97">
        <v>102</v>
      </c>
      <c r="B105" s="98"/>
      <c r="C105" s="98"/>
      <c r="D105" s="98"/>
      <c r="E105" s="98"/>
      <c r="F105" s="98"/>
      <c r="G105" s="98"/>
      <c r="H105" s="100"/>
    </row>
    <row r="106" spans="1:8" ht="15" customHeight="1">
      <c r="A106" s="97">
        <v>103</v>
      </c>
      <c r="B106" s="98"/>
      <c r="C106" s="98"/>
      <c r="D106" s="98"/>
      <c r="E106" s="98"/>
      <c r="F106" s="98"/>
      <c r="G106" s="98"/>
      <c r="H106" s="100"/>
    </row>
    <row r="107" spans="1:8" ht="15" customHeight="1">
      <c r="A107" s="97">
        <v>104</v>
      </c>
      <c r="B107" s="98"/>
      <c r="C107" s="98"/>
      <c r="D107" s="98"/>
      <c r="E107" s="98"/>
      <c r="F107" s="98"/>
      <c r="G107" s="98"/>
      <c r="H107" s="100"/>
    </row>
    <row r="108" spans="1:8" ht="15" customHeight="1">
      <c r="A108" s="97">
        <v>105</v>
      </c>
      <c r="B108" s="98"/>
      <c r="C108" s="98"/>
      <c r="D108" s="98"/>
      <c r="E108" s="98"/>
      <c r="F108" s="98"/>
      <c r="G108" s="98"/>
      <c r="H108" s="100"/>
    </row>
    <row r="109" spans="1:8" ht="15" customHeight="1">
      <c r="A109" s="97">
        <v>106</v>
      </c>
      <c r="B109" s="98"/>
      <c r="C109" s="98"/>
      <c r="D109" s="98"/>
      <c r="E109" s="98"/>
      <c r="F109" s="98"/>
      <c r="G109" s="98"/>
      <c r="H109" s="100"/>
    </row>
    <row r="110" spans="1:8" ht="15" customHeight="1">
      <c r="A110" s="97">
        <v>107</v>
      </c>
      <c r="B110" s="98"/>
      <c r="C110" s="98"/>
      <c r="D110" s="98"/>
      <c r="E110" s="98"/>
      <c r="F110" s="98"/>
      <c r="G110" s="98"/>
      <c r="H110" s="100"/>
    </row>
    <row r="111" spans="1:8" ht="15" customHeight="1">
      <c r="A111" s="97">
        <v>108</v>
      </c>
      <c r="B111" s="98"/>
      <c r="C111" s="98"/>
      <c r="D111" s="98"/>
      <c r="E111" s="98"/>
      <c r="F111" s="98"/>
      <c r="G111" s="98"/>
      <c r="H111" s="100"/>
    </row>
    <row r="112" spans="1:8" ht="15" customHeight="1">
      <c r="A112" s="97">
        <v>109</v>
      </c>
      <c r="B112" s="98"/>
      <c r="C112" s="98"/>
      <c r="D112" s="98"/>
      <c r="E112" s="98"/>
      <c r="F112" s="98"/>
      <c r="G112" s="98"/>
      <c r="H112" s="100"/>
    </row>
    <row r="113" spans="1:8" ht="15" customHeight="1">
      <c r="A113" s="97">
        <v>110</v>
      </c>
      <c r="B113" s="98"/>
      <c r="C113" s="98"/>
      <c r="D113" s="98"/>
      <c r="E113" s="98"/>
      <c r="F113" s="98"/>
      <c r="G113" s="98"/>
      <c r="H113" s="100"/>
    </row>
    <row r="114" spans="1:8" ht="15" customHeight="1">
      <c r="A114" s="97">
        <v>111</v>
      </c>
      <c r="B114" s="98"/>
      <c r="C114" s="98"/>
      <c r="D114" s="98"/>
      <c r="E114" s="98"/>
      <c r="F114" s="98"/>
      <c r="G114" s="98"/>
      <c r="H114" s="100"/>
    </row>
    <row r="115" spans="1:8" ht="15" customHeight="1">
      <c r="A115" s="97">
        <v>112</v>
      </c>
      <c r="B115" s="98"/>
      <c r="C115" s="98"/>
      <c r="D115" s="98"/>
      <c r="E115" s="98"/>
      <c r="F115" s="98"/>
      <c r="G115" s="98"/>
      <c r="H115" s="100"/>
    </row>
    <row r="116" spans="1:8" ht="15" customHeight="1">
      <c r="A116" s="97">
        <v>113</v>
      </c>
      <c r="B116" s="98"/>
      <c r="C116" s="98"/>
      <c r="D116" s="98"/>
      <c r="E116" s="98"/>
      <c r="F116" s="98"/>
      <c r="G116" s="98"/>
      <c r="H116" s="100"/>
    </row>
    <row r="117" spans="1:8" ht="15" customHeight="1">
      <c r="A117" s="97">
        <v>114</v>
      </c>
      <c r="B117" s="98"/>
      <c r="C117" s="98"/>
      <c r="D117" s="98"/>
      <c r="E117" s="98"/>
      <c r="F117" s="98"/>
      <c r="G117" s="98"/>
      <c r="H117" s="100"/>
    </row>
    <row r="118" spans="1:8" ht="15" customHeight="1">
      <c r="A118" s="97">
        <v>115</v>
      </c>
      <c r="B118" s="98"/>
      <c r="C118" s="98"/>
      <c r="D118" s="98"/>
      <c r="E118" s="98"/>
      <c r="F118" s="98"/>
      <c r="G118" s="98"/>
      <c r="H118" s="100"/>
    </row>
    <row r="119" spans="1:8" ht="15" customHeight="1">
      <c r="A119" s="97">
        <v>116</v>
      </c>
      <c r="B119" s="98"/>
      <c r="C119" s="98"/>
      <c r="D119" s="98"/>
      <c r="E119" s="98"/>
      <c r="F119" s="98"/>
      <c r="G119" s="98"/>
      <c r="H119" s="100"/>
    </row>
    <row r="120" spans="1:8" ht="15" customHeight="1">
      <c r="A120" s="97">
        <v>117</v>
      </c>
      <c r="B120" s="98"/>
      <c r="C120" s="98"/>
      <c r="D120" s="98"/>
      <c r="E120" s="98"/>
      <c r="F120" s="98"/>
      <c r="G120" s="98"/>
      <c r="H120" s="100"/>
    </row>
    <row r="121" spans="1:8" ht="15" customHeight="1">
      <c r="A121" s="97">
        <v>118</v>
      </c>
      <c r="B121" s="98"/>
      <c r="C121" s="98"/>
      <c r="D121" s="98"/>
      <c r="E121" s="98"/>
      <c r="F121" s="98"/>
      <c r="G121" s="98"/>
      <c r="H121" s="100"/>
    </row>
    <row r="122" spans="1:8" ht="15" customHeight="1">
      <c r="A122" s="97">
        <v>119</v>
      </c>
      <c r="B122" s="98"/>
      <c r="C122" s="98"/>
      <c r="D122" s="98"/>
      <c r="E122" s="98"/>
      <c r="F122" s="98"/>
      <c r="G122" s="98"/>
      <c r="H122" s="100"/>
    </row>
    <row r="123" spans="1:8" ht="15" customHeight="1">
      <c r="A123" s="97">
        <v>120</v>
      </c>
      <c r="B123" s="98"/>
      <c r="C123" s="98"/>
      <c r="D123" s="98"/>
      <c r="E123" s="98"/>
      <c r="F123" s="98"/>
      <c r="G123" s="98"/>
      <c r="H123" s="100"/>
    </row>
    <row r="124" spans="1:8" ht="15" customHeight="1">
      <c r="A124" s="97">
        <v>121</v>
      </c>
      <c r="B124" s="98"/>
      <c r="C124" s="98"/>
      <c r="D124" s="98"/>
      <c r="E124" s="98"/>
      <c r="F124" s="98"/>
      <c r="G124" s="98"/>
      <c r="H124" s="100"/>
    </row>
    <row r="125" spans="1:8" ht="15" customHeight="1">
      <c r="A125" s="97">
        <v>122</v>
      </c>
      <c r="B125" s="98"/>
      <c r="C125" s="98"/>
      <c r="D125" s="98"/>
      <c r="E125" s="98"/>
      <c r="F125" s="98"/>
      <c r="G125" s="98"/>
      <c r="H125" s="100"/>
    </row>
    <row r="126" spans="1:8" ht="15" customHeight="1">
      <c r="A126" s="97">
        <v>123</v>
      </c>
      <c r="B126" s="98"/>
      <c r="C126" s="98"/>
      <c r="D126" s="98"/>
      <c r="E126" s="98"/>
      <c r="F126" s="98"/>
      <c r="G126" s="98"/>
      <c r="H126" s="100"/>
    </row>
    <row r="127" spans="1:8" ht="15" customHeight="1">
      <c r="A127" s="97">
        <v>124</v>
      </c>
      <c r="B127" s="98"/>
      <c r="C127" s="98"/>
      <c r="D127" s="98"/>
      <c r="E127" s="98"/>
      <c r="F127" s="98"/>
      <c r="G127" s="98"/>
      <c r="H127" s="100"/>
    </row>
    <row r="128" spans="1:8" ht="15" customHeight="1">
      <c r="A128" s="97">
        <v>125</v>
      </c>
      <c r="B128" s="98"/>
      <c r="C128" s="98"/>
      <c r="D128" s="98"/>
      <c r="E128" s="98"/>
      <c r="F128" s="98"/>
      <c r="G128" s="98"/>
      <c r="H128" s="100"/>
    </row>
    <row r="129" spans="1:8" ht="15" customHeight="1">
      <c r="A129" s="97">
        <v>126</v>
      </c>
      <c r="B129" s="98"/>
      <c r="C129" s="98"/>
      <c r="D129" s="98"/>
      <c r="E129" s="98"/>
      <c r="F129" s="98"/>
      <c r="G129" s="98"/>
      <c r="H129" s="100"/>
    </row>
    <row r="130" spans="1:8" ht="15" customHeight="1">
      <c r="A130" s="97">
        <v>127</v>
      </c>
      <c r="B130" s="98"/>
      <c r="C130" s="98"/>
      <c r="D130" s="98"/>
      <c r="E130" s="98"/>
      <c r="F130" s="98"/>
      <c r="G130" s="98"/>
      <c r="H130" s="100"/>
    </row>
    <row r="131" spans="1:8" ht="15" customHeight="1">
      <c r="A131" s="97">
        <v>128</v>
      </c>
      <c r="B131" s="98"/>
      <c r="C131" s="98"/>
      <c r="D131" s="98"/>
      <c r="E131" s="98"/>
      <c r="F131" s="98"/>
      <c r="G131" s="98"/>
      <c r="H131" s="100"/>
    </row>
    <row r="132" spans="1:8" ht="15" customHeight="1">
      <c r="A132" s="97">
        <v>129</v>
      </c>
      <c r="B132" s="98"/>
      <c r="C132" s="98"/>
      <c r="D132" s="98"/>
      <c r="E132" s="98"/>
      <c r="F132" s="98"/>
      <c r="G132" s="98"/>
      <c r="H132" s="100"/>
    </row>
    <row r="133" spans="1:8" ht="15" customHeight="1">
      <c r="A133" s="97">
        <v>130</v>
      </c>
      <c r="B133" s="98"/>
      <c r="C133" s="98"/>
      <c r="D133" s="98"/>
      <c r="E133" s="98"/>
      <c r="F133" s="98"/>
      <c r="G133" s="98"/>
      <c r="H133" s="100"/>
    </row>
    <row r="134" spans="1:8" ht="15" customHeight="1">
      <c r="A134" s="97">
        <v>131</v>
      </c>
      <c r="B134" s="98"/>
      <c r="C134" s="98"/>
      <c r="D134" s="98"/>
      <c r="E134" s="98"/>
      <c r="F134" s="98"/>
      <c r="G134" s="98"/>
      <c r="H134" s="100"/>
    </row>
    <row r="135" spans="1:8" ht="15" customHeight="1">
      <c r="A135" s="97">
        <v>132</v>
      </c>
      <c r="B135" s="98"/>
      <c r="C135" s="98"/>
      <c r="D135" s="98"/>
      <c r="E135" s="98"/>
      <c r="F135" s="98"/>
      <c r="G135" s="98"/>
      <c r="H135" s="100"/>
    </row>
    <row r="136" spans="1:8" ht="15" customHeight="1">
      <c r="A136" s="97">
        <v>133</v>
      </c>
      <c r="B136" s="98"/>
      <c r="C136" s="98"/>
      <c r="D136" s="98"/>
      <c r="E136" s="98"/>
      <c r="F136" s="98"/>
      <c r="G136" s="98"/>
      <c r="H136" s="100"/>
    </row>
    <row r="137" spans="1:8" ht="15" customHeight="1">
      <c r="A137" s="97">
        <v>134</v>
      </c>
      <c r="B137" s="98"/>
      <c r="C137" s="98"/>
      <c r="D137" s="98"/>
      <c r="E137" s="98"/>
      <c r="F137" s="98"/>
      <c r="G137" s="98"/>
      <c r="H137" s="100"/>
    </row>
    <row r="138" spans="1:8" ht="15" customHeight="1">
      <c r="A138" s="97">
        <v>135</v>
      </c>
      <c r="B138" s="98"/>
      <c r="C138" s="98"/>
      <c r="D138" s="98"/>
      <c r="E138" s="98"/>
      <c r="F138" s="98"/>
      <c r="G138" s="98"/>
      <c r="H138" s="100"/>
    </row>
    <row r="139" spans="1:8" ht="15" customHeight="1">
      <c r="A139" s="97">
        <v>136</v>
      </c>
      <c r="B139" s="98"/>
      <c r="C139" s="98"/>
      <c r="D139" s="98"/>
      <c r="E139" s="98"/>
      <c r="F139" s="98"/>
      <c r="G139" s="98"/>
      <c r="H139" s="100"/>
    </row>
    <row r="140" spans="1:8" ht="15" customHeight="1">
      <c r="A140" s="97">
        <v>137</v>
      </c>
      <c r="B140" s="98"/>
      <c r="C140" s="98"/>
      <c r="D140" s="98"/>
      <c r="E140" s="98"/>
      <c r="F140" s="98"/>
      <c r="G140" s="98"/>
      <c r="H140" s="100"/>
    </row>
    <row r="141" spans="1:8" ht="15" customHeight="1">
      <c r="A141" s="97">
        <v>138</v>
      </c>
      <c r="B141" s="98"/>
      <c r="C141" s="98"/>
      <c r="D141" s="98"/>
      <c r="E141" s="98"/>
      <c r="F141" s="98"/>
      <c r="G141" s="98"/>
      <c r="H141" s="100"/>
    </row>
    <row r="142" spans="1:8" ht="15" customHeight="1">
      <c r="A142" s="97">
        <v>139</v>
      </c>
      <c r="B142" s="98"/>
      <c r="C142" s="98"/>
      <c r="D142" s="98"/>
      <c r="E142" s="98"/>
      <c r="F142" s="98"/>
      <c r="G142" s="98"/>
      <c r="H142" s="100"/>
    </row>
    <row r="143" spans="1:8" ht="15" customHeight="1">
      <c r="A143" s="97">
        <v>140</v>
      </c>
      <c r="B143" s="98"/>
      <c r="C143" s="98"/>
      <c r="D143" s="98"/>
      <c r="E143" s="98"/>
      <c r="F143" s="98"/>
      <c r="G143" s="98"/>
      <c r="H143" s="100"/>
    </row>
    <row r="144" spans="1:8" ht="15" customHeight="1">
      <c r="A144" s="97">
        <v>141</v>
      </c>
      <c r="B144" s="98"/>
      <c r="C144" s="98"/>
      <c r="D144" s="98"/>
      <c r="E144" s="98"/>
      <c r="F144" s="98"/>
      <c r="G144" s="98"/>
      <c r="H144" s="100"/>
    </row>
    <row r="145" spans="1:8" ht="15" customHeight="1">
      <c r="A145" s="97">
        <v>142</v>
      </c>
      <c r="B145" s="98"/>
      <c r="C145" s="98"/>
      <c r="D145" s="98"/>
      <c r="E145" s="98"/>
      <c r="F145" s="98"/>
      <c r="G145" s="98"/>
      <c r="H145" s="100"/>
    </row>
    <row r="146" spans="1:8" ht="15" customHeight="1">
      <c r="A146" s="97">
        <v>143</v>
      </c>
      <c r="B146" s="98"/>
      <c r="C146" s="98"/>
      <c r="D146" s="98"/>
      <c r="E146" s="98"/>
      <c r="F146" s="98"/>
      <c r="G146" s="98"/>
      <c r="H146" s="100"/>
    </row>
    <row r="147" spans="1:8" ht="15" customHeight="1">
      <c r="A147" s="97">
        <v>144</v>
      </c>
      <c r="B147" s="98"/>
      <c r="C147" s="98"/>
      <c r="D147" s="98"/>
      <c r="E147" s="98"/>
      <c r="F147" s="98"/>
      <c r="G147" s="98"/>
      <c r="H147" s="100"/>
    </row>
    <row r="148" spans="1:8" ht="15" customHeight="1">
      <c r="A148" s="97">
        <v>145</v>
      </c>
      <c r="B148" s="98"/>
      <c r="C148" s="98"/>
      <c r="D148" s="98"/>
      <c r="E148" s="98"/>
      <c r="F148" s="98"/>
      <c r="G148" s="98"/>
      <c r="H148" s="100"/>
    </row>
    <row r="149" spans="1:8" ht="15" customHeight="1">
      <c r="A149" s="97">
        <v>146</v>
      </c>
      <c r="B149" s="98"/>
      <c r="C149" s="98"/>
      <c r="D149" s="98"/>
      <c r="E149" s="98"/>
      <c r="F149" s="98"/>
      <c r="G149" s="98"/>
      <c r="H149" s="100"/>
    </row>
    <row r="150" spans="1:8" ht="15" customHeight="1">
      <c r="A150" s="97">
        <v>147</v>
      </c>
      <c r="B150" s="98"/>
      <c r="C150" s="98"/>
      <c r="D150" s="98"/>
      <c r="E150" s="98"/>
      <c r="F150" s="98"/>
      <c r="G150" s="98"/>
      <c r="H150" s="100"/>
    </row>
    <row r="151" spans="1:8" ht="15" customHeight="1">
      <c r="A151" s="97">
        <v>148</v>
      </c>
      <c r="B151" s="98"/>
      <c r="C151" s="98"/>
      <c r="D151" s="98"/>
      <c r="E151" s="98"/>
      <c r="F151" s="98"/>
      <c r="G151" s="98"/>
      <c r="H151" s="100"/>
    </row>
    <row r="152" spans="1:8" ht="15" customHeight="1">
      <c r="A152" s="97">
        <v>149</v>
      </c>
      <c r="B152" s="98"/>
      <c r="C152" s="99"/>
      <c r="D152" s="99"/>
      <c r="E152" s="99"/>
      <c r="F152" s="99"/>
      <c r="G152" s="98"/>
      <c r="H152" s="100"/>
    </row>
    <row r="153" spans="1:8" ht="15" customHeight="1">
      <c r="A153" s="97">
        <v>150</v>
      </c>
      <c r="B153" s="98"/>
      <c r="C153" s="99"/>
      <c r="D153" s="99"/>
      <c r="E153" s="99"/>
      <c r="F153" s="99"/>
      <c r="G153" s="98"/>
      <c r="H153" s="100"/>
    </row>
    <row r="154" ht="14.25">
      <c r="A154" s="82"/>
    </row>
    <row r="155" ht="14.25">
      <c r="A155" s="82"/>
    </row>
    <row r="156" ht="14.25">
      <c r="A156" s="82"/>
    </row>
    <row r="157" ht="14.25">
      <c r="A157" s="82"/>
    </row>
    <row r="158" ht="14.25">
      <c r="A158" s="82"/>
    </row>
    <row r="159" ht="14.25">
      <c r="A159" s="82"/>
    </row>
    <row r="160" ht="14.25">
      <c r="A160" s="82"/>
    </row>
    <row r="161" ht="14.25">
      <c r="A161" s="82"/>
    </row>
    <row r="162" ht="14.25">
      <c r="A162" s="82"/>
    </row>
    <row r="163" ht="14.25">
      <c r="A163" s="82"/>
    </row>
    <row r="164" ht="14.25">
      <c r="A164" s="82"/>
    </row>
    <row r="165" ht="14.25">
      <c r="A165" s="82"/>
    </row>
    <row r="166" ht="14.25">
      <c r="A166" s="82"/>
    </row>
    <row r="167" ht="14.25">
      <c r="A167" s="82"/>
    </row>
    <row r="168" ht="14.25">
      <c r="A168" s="82"/>
    </row>
    <row r="169" ht="14.25">
      <c r="A169" s="82"/>
    </row>
    <row r="170" ht="14.25">
      <c r="A170" s="82"/>
    </row>
    <row r="171" ht="14.25">
      <c r="A171" s="82"/>
    </row>
    <row r="172" ht="14.25">
      <c r="A172" s="82"/>
    </row>
    <row r="173" ht="14.25">
      <c r="A173" s="82"/>
    </row>
    <row r="174" ht="14.25">
      <c r="A174" s="82"/>
    </row>
    <row r="175" ht="14.25">
      <c r="A175" s="82"/>
    </row>
    <row r="176" ht="14.25">
      <c r="A176" s="82"/>
    </row>
    <row r="177" ht="14.25">
      <c r="A177" s="82"/>
    </row>
    <row r="178" ht="14.25">
      <c r="A178" s="82"/>
    </row>
    <row r="179" ht="14.25">
      <c r="A179" s="82"/>
    </row>
    <row r="180" ht="14.25">
      <c r="A180" s="82"/>
    </row>
    <row r="181" ht="14.25">
      <c r="A181" s="82"/>
    </row>
    <row r="182" ht="14.25">
      <c r="A182" s="82"/>
    </row>
    <row r="183" ht="14.25">
      <c r="A183" s="82"/>
    </row>
    <row r="184" ht="14.25">
      <c r="A184" s="82"/>
    </row>
    <row r="185" ht="14.25">
      <c r="A185" s="82"/>
    </row>
    <row r="186" ht="14.25">
      <c r="A186" s="82"/>
    </row>
    <row r="187" ht="14.25">
      <c r="A187" s="82"/>
    </row>
    <row r="188" ht="14.25">
      <c r="A188" s="82"/>
    </row>
    <row r="189" ht="14.25">
      <c r="A189" s="82"/>
    </row>
    <row r="190" ht="14.25">
      <c r="A190" s="82"/>
    </row>
    <row r="191" ht="14.25">
      <c r="A191" s="82"/>
    </row>
    <row r="192" ht="14.25">
      <c r="A192" s="82"/>
    </row>
    <row r="193" ht="14.25">
      <c r="A193" s="82"/>
    </row>
    <row r="194" ht="14.25">
      <c r="A194" s="82"/>
    </row>
    <row r="195" ht="14.25">
      <c r="A195" s="82"/>
    </row>
    <row r="196" ht="14.25">
      <c r="A196" s="82"/>
    </row>
    <row r="197" ht="14.25">
      <c r="A197" s="82"/>
    </row>
    <row r="198" ht="14.25">
      <c r="A198" s="82"/>
    </row>
    <row r="199" ht="14.25">
      <c r="A199" s="82"/>
    </row>
    <row r="200" ht="14.25">
      <c r="A200" s="82"/>
    </row>
    <row r="201" ht="14.25">
      <c r="A201" s="82"/>
    </row>
    <row r="202" ht="14.25">
      <c r="A202" s="82"/>
    </row>
    <row r="203" ht="14.25">
      <c r="A203" s="82"/>
    </row>
    <row r="204" ht="14.25">
      <c r="A204" s="82"/>
    </row>
    <row r="205" ht="14.25">
      <c r="A205" s="82"/>
    </row>
    <row r="206" ht="14.25">
      <c r="A206" s="82"/>
    </row>
    <row r="207" ht="14.25">
      <c r="A207" s="82"/>
    </row>
    <row r="208" ht="14.25">
      <c r="A208" s="82"/>
    </row>
    <row r="209" ht="14.25">
      <c r="A209" s="82"/>
    </row>
    <row r="210" ht="14.25">
      <c r="A210" s="82"/>
    </row>
    <row r="211" ht="14.25">
      <c r="A211" s="82"/>
    </row>
    <row r="212" ht="14.25">
      <c r="A212" s="82"/>
    </row>
    <row r="213" ht="14.25">
      <c r="A213" s="82"/>
    </row>
    <row r="214" ht="14.25">
      <c r="A214" s="82"/>
    </row>
    <row r="215" ht="14.25">
      <c r="A215" s="82"/>
    </row>
    <row r="216" ht="14.25">
      <c r="A216" s="82"/>
    </row>
    <row r="217" ht="14.25">
      <c r="A217" s="82"/>
    </row>
    <row r="218" ht="14.25">
      <c r="A218" s="82"/>
    </row>
    <row r="219" ht="14.25">
      <c r="A219" s="82"/>
    </row>
    <row r="220" ht="14.25">
      <c r="A220" s="82"/>
    </row>
    <row r="221" ht="14.25">
      <c r="A221" s="82"/>
    </row>
    <row r="222" ht="14.25">
      <c r="A222" s="82"/>
    </row>
    <row r="223" ht="14.25">
      <c r="A223" s="82"/>
    </row>
    <row r="224" ht="14.25">
      <c r="A224" s="82"/>
    </row>
    <row r="225" ht="14.25">
      <c r="A225" s="82"/>
    </row>
    <row r="226" ht="14.25">
      <c r="A226" s="82"/>
    </row>
    <row r="227" ht="14.25">
      <c r="A227" s="82"/>
    </row>
    <row r="228" ht="14.25">
      <c r="A228" s="82"/>
    </row>
    <row r="229" ht="14.25">
      <c r="A229" s="82"/>
    </row>
    <row r="230" ht="14.25">
      <c r="A230" s="82"/>
    </row>
    <row r="231" ht="14.25">
      <c r="A231" s="82"/>
    </row>
    <row r="232" ht="14.25">
      <c r="A232" s="82"/>
    </row>
    <row r="233" ht="14.25">
      <c r="A233" s="82"/>
    </row>
    <row r="234" ht="14.25">
      <c r="A234" s="82"/>
    </row>
    <row r="235" ht="14.25">
      <c r="A235" s="82"/>
    </row>
    <row r="236" ht="14.25">
      <c r="A236" s="82"/>
    </row>
    <row r="237" ht="14.25">
      <c r="A237" s="82"/>
    </row>
    <row r="238" ht="14.25">
      <c r="A238" s="82"/>
    </row>
    <row r="239" ht="14.25">
      <c r="A239" s="82"/>
    </row>
    <row r="240" ht="14.25">
      <c r="A240" s="82"/>
    </row>
    <row r="241" ht="14.25">
      <c r="A241" s="82"/>
    </row>
    <row r="242" ht="14.25">
      <c r="A242" s="82"/>
    </row>
    <row r="243" ht="14.25">
      <c r="A243" s="82"/>
    </row>
    <row r="244" ht="14.25">
      <c r="A244" s="82"/>
    </row>
    <row r="245" ht="14.25">
      <c r="A245" s="82"/>
    </row>
    <row r="246" ht="14.25">
      <c r="A246" s="82"/>
    </row>
    <row r="247" ht="14.25">
      <c r="A247" s="82"/>
    </row>
    <row r="248" ht="14.25">
      <c r="A248" s="82"/>
    </row>
    <row r="249" ht="14.25">
      <c r="A249" s="82"/>
    </row>
    <row r="250" ht="14.25">
      <c r="A250" s="82"/>
    </row>
    <row r="251" ht="14.25">
      <c r="A251" s="82"/>
    </row>
    <row r="252" ht="14.25">
      <c r="A252" s="82"/>
    </row>
    <row r="253" ht="14.25">
      <c r="A253" s="82"/>
    </row>
    <row r="254" ht="14.25">
      <c r="A254" s="82"/>
    </row>
    <row r="255" ht="14.25">
      <c r="A255" s="82"/>
    </row>
    <row r="256" ht="14.25">
      <c r="A256" s="82"/>
    </row>
    <row r="257" ht="14.25">
      <c r="A257" s="82"/>
    </row>
    <row r="258" ht="14.25">
      <c r="A258" s="82"/>
    </row>
    <row r="259" ht="14.25">
      <c r="A259" s="82"/>
    </row>
    <row r="260" ht="14.25">
      <c r="A260" s="82"/>
    </row>
    <row r="261" ht="14.25">
      <c r="A261" s="82"/>
    </row>
    <row r="262" ht="14.25">
      <c r="A262" s="82"/>
    </row>
    <row r="263" ht="14.25">
      <c r="A263" s="82"/>
    </row>
    <row r="264" ht="14.25">
      <c r="A264" s="82"/>
    </row>
    <row r="265" ht="14.25">
      <c r="A265" s="82"/>
    </row>
    <row r="266" ht="14.25">
      <c r="A266" s="82"/>
    </row>
    <row r="267" ht="14.25">
      <c r="A267" s="82"/>
    </row>
    <row r="268" ht="14.25">
      <c r="A268" s="82"/>
    </row>
    <row r="269" ht="14.25">
      <c r="A269" s="82"/>
    </row>
    <row r="270" ht="14.25">
      <c r="A270" s="82"/>
    </row>
    <row r="271" ht="14.25">
      <c r="A271" s="82"/>
    </row>
    <row r="272" ht="14.25">
      <c r="A272" s="82"/>
    </row>
    <row r="273" ht="14.25">
      <c r="A273" s="82"/>
    </row>
    <row r="274" ht="14.25">
      <c r="A274" s="82"/>
    </row>
    <row r="275" ht="14.25">
      <c r="A275" s="82"/>
    </row>
    <row r="276" ht="14.25">
      <c r="A276" s="82"/>
    </row>
    <row r="277" ht="14.25">
      <c r="A277" s="82"/>
    </row>
    <row r="278" ht="14.25">
      <c r="A278" s="82"/>
    </row>
  </sheetData>
  <sheetProtection sheet="1" selectLockedCells="1"/>
  <mergeCells count="3">
    <mergeCell ref="A1:D1"/>
    <mergeCell ref="E1:F1"/>
    <mergeCell ref="E2:F2"/>
  </mergeCells>
  <dataValidations count="1">
    <dataValidation type="list" allowBlank="1" showInputMessage="1" showErrorMessage="1" sqref="G55:G65536 G45:G46 G49:G53 G43 G36 G4:G12 G24:G29 G14:G22">
      <formula1>"男性,女性"</formula1>
    </dataValidation>
  </dataValidations>
  <printOptions/>
  <pageMargins left="0.5511811023622047" right="0.2362204724409449" top="0.5905511811023623" bottom="0.1968503937007874" header="0.31496062992125984" footer="0.1968503937007874"/>
  <pageSetup fitToHeight="26" horizontalDpi="600" verticalDpi="600" orientation="portrait" paperSize="9" r:id="rId1"/>
  <rowBreaks count="2" manualBreakCount="2">
    <brk id="53" max="8" man="1"/>
    <brk id="103" max="8" man="1"/>
  </rowBreaks>
</worksheet>
</file>

<file path=xl/worksheets/sheet3.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C17" sqref="C17"/>
    </sheetView>
  </sheetViews>
  <sheetFormatPr defaultColWidth="9.00390625" defaultRowHeight="15"/>
  <cols>
    <col min="1" max="1" width="7.28125" style="2" bestFit="1" customWidth="1"/>
    <col min="2" max="2" width="12.140625" style="3" bestFit="1" customWidth="1"/>
    <col min="3" max="3" width="10.28125" style="3" customWidth="1"/>
    <col min="4" max="4" width="13.8515625" style="1" bestFit="1" customWidth="1"/>
    <col min="5" max="6" width="6.7109375" style="4" customWidth="1"/>
    <col min="7" max="7" width="10.00390625" style="4" customWidth="1"/>
    <col min="8" max="8" width="11.140625" style="4" customWidth="1"/>
    <col min="9" max="9" width="5.00390625" style="1" customWidth="1"/>
    <col min="10" max="10" width="11.28125" style="5" customWidth="1"/>
    <col min="11" max="11" width="4.8515625" style="3" bestFit="1" customWidth="1"/>
    <col min="12" max="12" width="0.2890625" style="3" customWidth="1"/>
    <col min="13" max="13" width="1.28515625" style="2" customWidth="1"/>
    <col min="14" max="14" width="14.140625" style="2" bestFit="1" customWidth="1"/>
    <col min="15" max="15" width="19.421875" style="2" bestFit="1" customWidth="1"/>
    <col min="16" max="16384" width="9.00390625" style="2" customWidth="1"/>
  </cols>
  <sheetData>
    <row r="1" spans="1:13" ht="15.75" customHeight="1">
      <c r="A1" s="122"/>
      <c r="B1" s="123"/>
      <c r="C1" s="123"/>
      <c r="D1" s="124"/>
      <c r="E1" s="125"/>
      <c r="F1" s="125"/>
      <c r="G1" s="125"/>
      <c r="H1" s="275" t="s">
        <v>141</v>
      </c>
      <c r="I1" s="275"/>
      <c r="J1" s="275"/>
      <c r="K1" s="275"/>
      <c r="L1" s="126"/>
      <c r="M1" s="127"/>
    </row>
    <row r="2" spans="1:22" ht="15.75" customHeight="1">
      <c r="A2" s="128"/>
      <c r="B2" s="287"/>
      <c r="C2" s="287"/>
      <c r="D2" s="287"/>
      <c r="E2" s="287"/>
      <c r="F2" s="287"/>
      <c r="G2" s="287"/>
      <c r="H2" s="275"/>
      <c r="I2" s="275"/>
      <c r="J2" s="275"/>
      <c r="K2" s="275"/>
      <c r="L2" s="129"/>
      <c r="M2" s="129"/>
      <c r="N2" s="16"/>
      <c r="O2" s="16"/>
      <c r="P2" s="16"/>
      <c r="Q2" s="16"/>
      <c r="R2" s="16"/>
      <c r="S2" s="16"/>
      <c r="T2" s="16"/>
      <c r="U2" s="16"/>
      <c r="V2" s="16"/>
    </row>
    <row r="3" spans="1:22" ht="15.75" customHeight="1">
      <c r="A3" s="128"/>
      <c r="B3" s="287" t="str">
        <f>"令和"&amp;(YEAR(D47)-2018)&amp;"年度　神奈川県高等学校バドミントン大会"</f>
        <v>令和6年度　神奈川県高等学校バドミントン大会</v>
      </c>
      <c r="C3" s="287"/>
      <c r="D3" s="287"/>
      <c r="E3" s="287"/>
      <c r="F3" s="287"/>
      <c r="G3" s="287"/>
      <c r="H3" s="275"/>
      <c r="I3" s="275"/>
      <c r="J3" s="275"/>
      <c r="K3" s="275"/>
      <c r="L3" s="129"/>
      <c r="M3" s="129"/>
      <c r="N3" s="216"/>
      <c r="O3" s="215"/>
      <c r="P3" s="16"/>
      <c r="Q3" s="16"/>
      <c r="R3" s="16"/>
      <c r="S3" s="16"/>
      <c r="T3" s="16"/>
      <c r="U3" s="16"/>
      <c r="V3" s="16"/>
    </row>
    <row r="4" spans="1:22" ht="15.75" customHeight="1">
      <c r="A4" s="128"/>
      <c r="B4" s="287" t="s">
        <v>140</v>
      </c>
      <c r="C4" s="287"/>
      <c r="D4" s="287"/>
      <c r="E4" s="287"/>
      <c r="F4" s="287"/>
      <c r="G4" s="287"/>
      <c r="H4" s="275"/>
      <c r="I4" s="275"/>
      <c r="J4" s="275"/>
      <c r="K4" s="275"/>
      <c r="L4" s="129"/>
      <c r="M4" s="129"/>
      <c r="N4" s="217"/>
      <c r="O4" s="16"/>
      <c r="P4" s="16"/>
      <c r="Q4" s="16"/>
      <c r="R4" s="16"/>
      <c r="S4" s="16"/>
      <c r="T4" s="16"/>
      <c r="U4" s="16"/>
      <c r="V4" s="16"/>
    </row>
    <row r="5" spans="1:13" ht="14.25" customHeight="1" thickBot="1">
      <c r="A5" s="130"/>
      <c r="B5" s="131"/>
      <c r="C5" s="131"/>
      <c r="D5" s="131"/>
      <c r="E5" s="132"/>
      <c r="F5" s="132"/>
      <c r="G5" s="132"/>
      <c r="H5" s="132"/>
      <c r="I5" s="130"/>
      <c r="J5" s="133"/>
      <c r="K5" s="122"/>
      <c r="L5" s="127"/>
      <c r="M5" s="127"/>
    </row>
    <row r="6" spans="1:13" ht="35.25" customHeight="1" thickBot="1">
      <c r="A6" s="243" t="s">
        <v>142</v>
      </c>
      <c r="B6" s="134" t="s">
        <v>7</v>
      </c>
      <c r="C6" s="273">
        <f>IF('②登録'!E1="","",'②登録'!E1)</f>
      </c>
      <c r="D6" s="273"/>
      <c r="E6" s="273"/>
      <c r="F6" s="273"/>
      <c r="G6" s="274"/>
      <c r="H6" s="139" t="s">
        <v>13</v>
      </c>
      <c r="I6" s="267"/>
      <c r="J6" s="268"/>
      <c r="K6" s="127"/>
      <c r="L6" s="127"/>
      <c r="M6" s="127"/>
    </row>
    <row r="7" spans="1:13" ht="35.25" customHeight="1" thickBot="1">
      <c r="A7" s="244"/>
      <c r="B7" s="134" t="s">
        <v>8</v>
      </c>
      <c r="C7" s="285"/>
      <c r="D7" s="285"/>
      <c r="E7" s="285"/>
      <c r="F7" s="285"/>
      <c r="G7" s="285"/>
      <c r="H7" s="285"/>
      <c r="I7" s="285"/>
      <c r="J7" s="286"/>
      <c r="K7" s="127"/>
      <c r="L7" s="127"/>
      <c r="M7" s="127"/>
    </row>
    <row r="8" spans="1:13" ht="12" customHeight="1" thickBot="1">
      <c r="A8" s="135"/>
      <c r="B8" s="136"/>
      <c r="C8" s="137"/>
      <c r="D8" s="137"/>
      <c r="E8" s="137"/>
      <c r="F8" s="137"/>
      <c r="G8" s="137"/>
      <c r="H8" s="137"/>
      <c r="I8" s="135"/>
      <c r="J8" s="138"/>
      <c r="K8" s="127"/>
      <c r="L8" s="127"/>
      <c r="M8" s="127"/>
    </row>
    <row r="9" spans="1:13" ht="22.5" customHeight="1" thickBot="1">
      <c r="A9" s="135"/>
      <c r="B9" s="257" t="str">
        <f>CONCATENATE(A6,"子学校対抗")</f>
        <v>男子学校対抗</v>
      </c>
      <c r="C9" s="258"/>
      <c r="D9" s="137"/>
      <c r="E9" s="137"/>
      <c r="F9" s="137"/>
      <c r="G9" s="137"/>
      <c r="H9" s="137"/>
      <c r="I9" s="135"/>
      <c r="J9" s="138"/>
      <c r="K9" s="127"/>
      <c r="L9" s="127"/>
      <c r="M9" s="127"/>
    </row>
    <row r="10" spans="1:13" ht="4.5" customHeight="1" thickBot="1">
      <c r="A10" s="135"/>
      <c r="B10" s="136"/>
      <c r="C10" s="137"/>
      <c r="D10" s="137"/>
      <c r="E10" s="137"/>
      <c r="F10" s="137"/>
      <c r="G10" s="137"/>
      <c r="H10" s="137"/>
      <c r="I10" s="135"/>
      <c r="J10" s="138"/>
      <c r="K10" s="127"/>
      <c r="L10" s="127"/>
      <c r="M10" s="127"/>
    </row>
    <row r="11" spans="1:13" ht="51" customHeight="1">
      <c r="A11" s="135"/>
      <c r="B11" s="241" t="s">
        <v>171</v>
      </c>
      <c r="C11" s="248"/>
      <c r="D11" s="248"/>
      <c r="E11" s="248"/>
      <c r="F11" s="248"/>
      <c r="G11" s="248"/>
      <c r="H11" s="248"/>
      <c r="I11" s="248"/>
      <c r="J11" s="249"/>
      <c r="K11" s="127"/>
      <c r="L11" s="127"/>
      <c r="M11" s="127"/>
    </row>
    <row r="12" spans="1:13" ht="51" customHeight="1" thickBot="1">
      <c r="A12" s="135"/>
      <c r="B12" s="242"/>
      <c r="C12" s="269"/>
      <c r="D12" s="269"/>
      <c r="E12" s="269"/>
      <c r="F12" s="269"/>
      <c r="G12" s="269"/>
      <c r="H12" s="269"/>
      <c r="I12" s="269"/>
      <c r="J12" s="270"/>
      <c r="K12" s="127"/>
      <c r="L12" s="127"/>
      <c r="M12" s="127"/>
    </row>
    <row r="13" spans="1:13" ht="4.5" customHeight="1" thickBot="1">
      <c r="A13" s="135"/>
      <c r="B13" s="136"/>
      <c r="C13" s="137"/>
      <c r="D13" s="137"/>
      <c r="E13" s="137"/>
      <c r="F13" s="137"/>
      <c r="G13" s="137"/>
      <c r="H13" s="137"/>
      <c r="I13" s="135"/>
      <c r="J13" s="138"/>
      <c r="K13" s="127"/>
      <c r="L13" s="127"/>
      <c r="M13" s="127"/>
    </row>
    <row r="14" spans="1:13" ht="14.25">
      <c r="A14" s="135"/>
      <c r="B14" s="271" t="s">
        <v>128</v>
      </c>
      <c r="C14" s="250" t="s">
        <v>132</v>
      </c>
      <c r="D14" s="259" t="s">
        <v>139</v>
      </c>
      <c r="E14" s="259" t="s">
        <v>0</v>
      </c>
      <c r="F14" s="259" t="s">
        <v>1</v>
      </c>
      <c r="G14" s="259" t="s">
        <v>2</v>
      </c>
      <c r="H14" s="259" t="s">
        <v>3</v>
      </c>
      <c r="I14" s="259" t="s">
        <v>4</v>
      </c>
      <c r="J14" s="144" t="s">
        <v>5</v>
      </c>
      <c r="K14" s="288" t="s">
        <v>30</v>
      </c>
      <c r="L14" s="127"/>
      <c r="M14" s="127"/>
    </row>
    <row r="15" spans="1:13" ht="15" thickBot="1">
      <c r="A15" s="135"/>
      <c r="B15" s="272"/>
      <c r="C15" s="251"/>
      <c r="D15" s="260"/>
      <c r="E15" s="260"/>
      <c r="F15" s="260"/>
      <c r="G15" s="260"/>
      <c r="H15" s="260"/>
      <c r="I15" s="260"/>
      <c r="J15" s="145" t="s">
        <v>6</v>
      </c>
      <c r="K15" s="289"/>
      <c r="L15" s="126"/>
      <c r="M15" s="127"/>
    </row>
    <row r="16" spans="1:13" ht="41.25" customHeight="1">
      <c r="A16" s="140"/>
      <c r="B16" s="141" t="s">
        <v>9</v>
      </c>
      <c r="C16" s="83"/>
      <c r="D16" s="206">
        <f>IF($C16="","",IF(VLOOKUP($C16,'②登録'!$A$4:$H$153,2)="","",VLOOKUP($C16,'②登録'!$A$4:$H$153,2)))</f>
      </c>
      <c r="E16" s="207">
        <f>IF($C16="","",VLOOKUP($C16,'②登録'!$A$4:$H$153,3))</f>
      </c>
      <c r="F16" s="207">
        <f>IF($C16="","",VLOOKUP($C16,'②登録'!$A$4:$H$153,4))</f>
      </c>
      <c r="G16" s="207">
        <f>IF($C16="","",VLOOKUP($C16,'②登録'!$A$4:$H$153,5))</f>
      </c>
      <c r="H16" s="207">
        <f>IF($C16="","",VLOOKUP($C16,'②登録'!$A$4:$H$153,6))</f>
      </c>
      <c r="I16" s="206">
        <f>IF($C16="","",VLOOKUP($C16,'②登録'!$A$4:$H$153,7))</f>
      </c>
      <c r="J16" s="208">
        <f>IF($C16="","",VLOOKUP($C16,'②登録'!$A$4:$H$153,8))</f>
      </c>
      <c r="K16" s="18"/>
      <c r="L16" s="70"/>
      <c r="M16" s="127"/>
    </row>
    <row r="17" spans="1:13" ht="41.25" customHeight="1">
      <c r="A17" s="140"/>
      <c r="B17" s="142" t="s">
        <v>10</v>
      </c>
      <c r="C17" s="84"/>
      <c r="D17" s="209">
        <f>IF($C17="","",IF(VLOOKUP($C17,'②登録'!$A$4:$H$153,2)="","",VLOOKUP($C17,'②登録'!$A$4:$H$153,2)))</f>
      </c>
      <c r="E17" s="210">
        <f>IF($C17="","",VLOOKUP($C17,'②登録'!$A$4:$H$153,3))</f>
      </c>
      <c r="F17" s="210">
        <f>IF($C17="","",VLOOKUP($C17,'②登録'!$A$4:$H$153,4))</f>
      </c>
      <c r="G17" s="210">
        <f>IF($C17="","",VLOOKUP($C17,'②登録'!$A$4:$H$153,5))</f>
      </c>
      <c r="H17" s="210">
        <f>IF($C17="","",VLOOKUP($C17,'②登録'!$A$4:$H$153,6))</f>
      </c>
      <c r="I17" s="209">
        <f>IF($C17="","",VLOOKUP($C17,'②登録'!$A$4:$H$153,7))</f>
      </c>
      <c r="J17" s="211">
        <f>IF($C17="","",VLOOKUP($C17,'②登録'!$A$4:$H$153,8))</f>
      </c>
      <c r="K17" s="19"/>
      <c r="L17" s="70"/>
      <c r="M17" s="127"/>
    </row>
    <row r="18" spans="1:13" ht="41.25" customHeight="1">
      <c r="A18" s="140"/>
      <c r="B18" s="142" t="s">
        <v>11</v>
      </c>
      <c r="C18" s="84"/>
      <c r="D18" s="209">
        <f>IF($C18="","",IF(VLOOKUP($C18,'②登録'!$A$4:$H$153,2)="","",VLOOKUP($C18,'②登録'!$A$4:$H$153,2)))</f>
      </c>
      <c r="E18" s="210">
        <f>IF($C18="","",VLOOKUP($C18,'②登録'!$A$4:$H$153,3))</f>
      </c>
      <c r="F18" s="210">
        <f>IF($C18="","",VLOOKUP($C18,'②登録'!$A$4:$H$153,4))</f>
      </c>
      <c r="G18" s="210">
        <f>IF($C18="","",VLOOKUP($C18,'②登録'!$A$4:$H$153,5))</f>
      </c>
      <c r="H18" s="210">
        <f>IF($C18="","",VLOOKUP($C18,'②登録'!$A$4:$H$153,6))</f>
      </c>
      <c r="I18" s="209">
        <f>IF($C18="","",VLOOKUP($C18,'②登録'!$A$4:$H$153,7))</f>
      </c>
      <c r="J18" s="211">
        <f>IF($C18="","",VLOOKUP($C18,'②登録'!$A$4:$H$153,8))</f>
      </c>
      <c r="K18" s="19"/>
      <c r="L18" s="70"/>
      <c r="M18" s="127"/>
    </row>
    <row r="19" spans="1:13" ht="41.25" customHeight="1">
      <c r="A19" s="140"/>
      <c r="B19" s="142" t="s">
        <v>12</v>
      </c>
      <c r="C19" s="84"/>
      <c r="D19" s="209">
        <f>IF($C19="","",IF(VLOOKUP($C19,'②登録'!$A$4:$H$153,2)="","",VLOOKUP($C19,'②登録'!$A$4:$H$153,2)))</f>
      </c>
      <c r="E19" s="210">
        <f>IF($C19="","",VLOOKUP($C19,'②登録'!$A$4:$H$153,3))</f>
      </c>
      <c r="F19" s="210">
        <f>IF($C19="","",VLOOKUP($C19,'②登録'!$A$4:$H$153,4))</f>
      </c>
      <c r="G19" s="210">
        <f>IF($C19="","",VLOOKUP($C19,'②登録'!$A$4:$H$153,5))</f>
      </c>
      <c r="H19" s="210">
        <f>IF($C19="","",VLOOKUP($C19,'②登録'!$A$4:$H$153,6))</f>
      </c>
      <c r="I19" s="209">
        <f>IF($C19="","",VLOOKUP($C19,'②登録'!$A$4:$H$153,7))</f>
      </c>
      <c r="J19" s="211">
        <f>IF($C19="","",VLOOKUP($C19,'②登録'!$A$4:$H$153,8))</f>
      </c>
      <c r="K19" s="19"/>
      <c r="L19" s="70"/>
      <c r="M19" s="127"/>
    </row>
    <row r="20" spans="1:13" ht="41.25" customHeight="1">
      <c r="A20" s="140"/>
      <c r="B20" s="142" t="s">
        <v>14</v>
      </c>
      <c r="C20" s="84"/>
      <c r="D20" s="209">
        <f>IF($C20="","",IF(VLOOKUP($C20,'②登録'!$A$4:$H$153,2)="","",VLOOKUP($C20,'②登録'!$A$4:$H$153,2)))</f>
      </c>
      <c r="E20" s="210">
        <f>IF($C20="","",VLOOKUP($C20,'②登録'!$A$4:$H$153,3))</f>
      </c>
      <c r="F20" s="210">
        <f>IF($C20="","",VLOOKUP($C20,'②登録'!$A$4:$H$153,4))</f>
      </c>
      <c r="G20" s="210">
        <f>IF($C20="","",VLOOKUP($C20,'②登録'!$A$4:$H$153,5))</f>
      </c>
      <c r="H20" s="210">
        <f>IF($C20="","",VLOOKUP($C20,'②登録'!$A$4:$H$153,6))</f>
      </c>
      <c r="I20" s="209">
        <f>IF($C20="","",VLOOKUP($C20,'②登録'!$A$4:$H$153,7))</f>
      </c>
      <c r="J20" s="211">
        <f>IF($C20="","",VLOOKUP($C20,'②登録'!$A$4:$H$153,8))</f>
      </c>
      <c r="K20" s="19"/>
      <c r="L20" s="70"/>
      <c r="M20" s="127"/>
    </row>
    <row r="21" spans="1:13" ht="41.25" customHeight="1">
      <c r="A21" s="140"/>
      <c r="B21" s="142" t="s">
        <v>15</v>
      </c>
      <c r="C21" s="84"/>
      <c r="D21" s="209">
        <f>IF($C21="","",IF(VLOOKUP($C21,'②登録'!$A$4:$H$153,2)="","",VLOOKUP($C21,'②登録'!$A$4:$H$153,2)))</f>
      </c>
      <c r="E21" s="210">
        <f>IF($C21="","",VLOOKUP($C21,'②登録'!$A$4:$H$153,3))</f>
      </c>
      <c r="F21" s="210">
        <f>IF($C21="","",VLOOKUP($C21,'②登録'!$A$4:$H$153,4))</f>
      </c>
      <c r="G21" s="210">
        <f>IF($C21="","",VLOOKUP($C21,'②登録'!$A$4:$H$153,5))</f>
      </c>
      <c r="H21" s="210">
        <f>IF($C21="","",VLOOKUP($C21,'②登録'!$A$4:$H$153,6))</f>
      </c>
      <c r="I21" s="209">
        <f>IF($C21="","",VLOOKUP($C21,'②登録'!$A$4:$H$153,7))</f>
      </c>
      <c r="J21" s="211">
        <f>IF($C21="","",VLOOKUP($C21,'②登録'!$A$4:$H$153,8))</f>
      </c>
      <c r="K21" s="19"/>
      <c r="L21" s="70"/>
      <c r="M21" s="127"/>
    </row>
    <row r="22" spans="1:13" ht="41.25" customHeight="1">
      <c r="A22" s="140"/>
      <c r="B22" s="142" t="s">
        <v>16</v>
      </c>
      <c r="C22" s="84"/>
      <c r="D22" s="209">
        <f>IF($C22="","",IF(VLOOKUP($C22,'②登録'!$A$4:$H$153,2)="","",VLOOKUP($C22,'②登録'!$A$4:$H$153,2)))</f>
      </c>
      <c r="E22" s="210">
        <f>IF($C22="","",VLOOKUP($C22,'②登録'!$A$4:$H$153,3))</f>
      </c>
      <c r="F22" s="210">
        <f>IF($C22="","",VLOOKUP($C22,'②登録'!$A$4:$H$153,4))</f>
      </c>
      <c r="G22" s="210">
        <f>IF($C22="","",VLOOKUP($C22,'②登録'!$A$4:$H$153,5))</f>
      </c>
      <c r="H22" s="210">
        <f>IF($C22="","",VLOOKUP($C22,'②登録'!$A$4:$H$153,6))</f>
      </c>
      <c r="I22" s="209">
        <f>IF($C22="","",VLOOKUP($C22,'②登録'!$A$4:$H$153,7))</f>
      </c>
      <c r="J22" s="211">
        <f>IF($C22="","",VLOOKUP($C22,'②登録'!$A$4:$H$153,8))</f>
      </c>
      <c r="K22" s="19"/>
      <c r="L22" s="70"/>
      <c r="M22" s="127"/>
    </row>
    <row r="23" spans="1:13" ht="41.25" customHeight="1" thickBot="1">
      <c r="A23" s="140"/>
      <c r="B23" s="143" t="s">
        <v>118</v>
      </c>
      <c r="C23" s="85"/>
      <c r="D23" s="212">
        <f>IF($C23="","",IF(VLOOKUP($C23,'②登録'!$A$4:$H$153,2)="","",VLOOKUP($C23,'②登録'!$A$4:$H$153,2)))</f>
      </c>
      <c r="E23" s="213">
        <f>IF($C23="","",VLOOKUP($C23,'②登録'!$A$4:$H$153,3))</f>
      </c>
      <c r="F23" s="213">
        <f>IF($C23="","",VLOOKUP($C23,'②登録'!$A$4:$H$153,4))</f>
      </c>
      <c r="G23" s="213">
        <f>IF($C23="","",VLOOKUP($C23,'②登録'!$A$4:$H$153,5))</f>
      </c>
      <c r="H23" s="213">
        <f>IF($C23="","",VLOOKUP($C23,'②登録'!$A$4:$H$153,6))</f>
      </c>
      <c r="I23" s="212">
        <f>IF($C23="","",VLOOKUP($C23,'②登録'!$A$4:$H$153,7))</f>
      </c>
      <c r="J23" s="214">
        <f>IF($C23="","",VLOOKUP($C23,'②登録'!$A$4:$H$153,8))</f>
      </c>
      <c r="K23" s="20"/>
      <c r="L23" s="70"/>
      <c r="M23" s="127"/>
    </row>
    <row r="24" spans="1:13" ht="5.25" customHeight="1">
      <c r="A24" s="130"/>
      <c r="B24" s="146"/>
      <c r="C24" s="146"/>
      <c r="D24" s="147"/>
      <c r="E24" s="148"/>
      <c r="F24" s="148"/>
      <c r="G24" s="148"/>
      <c r="H24" s="148"/>
      <c r="I24" s="147"/>
      <c r="J24" s="133"/>
      <c r="K24" s="123"/>
      <c r="L24" s="126"/>
      <c r="M24" s="127"/>
    </row>
    <row r="25" spans="1:13" ht="19.5" hidden="1" thickBot="1">
      <c r="A25" s="130"/>
      <c r="B25" s="257" t="s">
        <v>59</v>
      </c>
      <c r="C25" s="258"/>
      <c r="D25" s="147"/>
      <c r="E25" s="148"/>
      <c r="F25" s="148"/>
      <c r="G25" s="148"/>
      <c r="H25" s="148"/>
      <c r="I25" s="147"/>
      <c r="J25" s="133"/>
      <c r="K25" s="123"/>
      <c r="L25" s="126"/>
      <c r="M25" s="127"/>
    </row>
    <row r="26" spans="1:13" ht="6.75" customHeight="1" hidden="1" thickBot="1">
      <c r="A26" s="130"/>
      <c r="B26" s="146"/>
      <c r="C26" s="146"/>
      <c r="D26" s="147"/>
      <c r="E26" s="148"/>
      <c r="F26" s="148"/>
      <c r="G26" s="148"/>
      <c r="H26" s="148"/>
      <c r="I26" s="147"/>
      <c r="J26" s="133"/>
      <c r="K26" s="123"/>
      <c r="L26" s="126"/>
      <c r="M26" s="127"/>
    </row>
    <row r="27" spans="1:13" ht="14.25" hidden="1">
      <c r="A27" s="130"/>
      <c r="B27" s="253" t="s">
        <v>19</v>
      </c>
      <c r="C27" s="255" t="s">
        <v>132</v>
      </c>
      <c r="D27" s="237" t="s">
        <v>139</v>
      </c>
      <c r="E27" s="237" t="s">
        <v>0</v>
      </c>
      <c r="F27" s="237" t="s">
        <v>1</v>
      </c>
      <c r="G27" s="237" t="s">
        <v>2</v>
      </c>
      <c r="H27" s="237" t="s">
        <v>3</v>
      </c>
      <c r="I27" s="237" t="s">
        <v>4</v>
      </c>
      <c r="J27" s="149" t="s">
        <v>5</v>
      </c>
      <c r="K27" s="262" t="s">
        <v>30</v>
      </c>
      <c r="L27" s="127"/>
      <c r="M27" s="127"/>
    </row>
    <row r="28" spans="1:13" ht="15" hidden="1" thickBot="1">
      <c r="A28" s="130"/>
      <c r="B28" s="254"/>
      <c r="C28" s="256"/>
      <c r="D28" s="238"/>
      <c r="E28" s="238"/>
      <c r="F28" s="238"/>
      <c r="G28" s="238"/>
      <c r="H28" s="238"/>
      <c r="I28" s="238"/>
      <c r="J28" s="150" t="s">
        <v>6</v>
      </c>
      <c r="K28" s="263"/>
      <c r="L28" s="126"/>
      <c r="M28" s="127"/>
    </row>
    <row r="29" spans="1:13" ht="18.75" customHeight="1" hidden="1">
      <c r="A29" s="151"/>
      <c r="B29" s="152" t="s">
        <v>17</v>
      </c>
      <c r="C29" s="153"/>
      <c r="D29" s="154">
        <f>IF($C29="","",IF(VLOOKUP($C29,'②登録'!$A$4:$H$153,2)="","",CONCATENATE("00",VLOOKUP($C29,'②登録'!$A$4:$H$153,2))))</f>
      </c>
      <c r="E29" s="155">
        <f>IF($C29="","",VLOOKUP($C29,'②登録'!$A$4:$H$153,3))</f>
      </c>
      <c r="F29" s="155">
        <f>IF($C29="","",VLOOKUP($C29,'②登録'!$A$4:$H$153,4))</f>
      </c>
      <c r="G29" s="155">
        <f>IF($C29="","",VLOOKUP($C29,'②登録'!$A$4:$H$153,5))</f>
      </c>
      <c r="H29" s="155">
        <f>IF($C29="","",VLOOKUP($C29,'②登録'!$A$4:$H$153,6))</f>
      </c>
      <c r="I29" s="156">
        <f>IF($C29="","",VLOOKUP($C29,'②登録'!$A$4:$H$153,7))</f>
      </c>
      <c r="J29" s="157">
        <f>IF($C29="","",VLOOKUP($C29,'②登録'!$A$4:$H$153,8))</f>
      </c>
      <c r="K29" s="158"/>
      <c r="L29" s="126"/>
      <c r="M29" s="127"/>
    </row>
    <row r="30" spans="1:13" ht="18.75" customHeight="1" hidden="1" thickBot="1">
      <c r="A30" s="151"/>
      <c r="B30" s="159" t="s">
        <v>18</v>
      </c>
      <c r="C30" s="160"/>
      <c r="D30" s="161">
        <f>IF($C30="","",IF(VLOOKUP($C30,'②登録'!$A$4:$H$153,2)="","",CONCATENATE("00",VLOOKUP($C30,'②登録'!$A$4:$H$153,2))))</f>
      </c>
      <c r="E30" s="162">
        <f>IF($C30="","",VLOOKUP($C30,'②登録'!$A$4:$H$153,3))</f>
      </c>
      <c r="F30" s="162">
        <f>IF($C30="","",VLOOKUP($C30,'②登録'!$A$4:$H$153,4))</f>
      </c>
      <c r="G30" s="162">
        <f>IF($C30="","",VLOOKUP($C30,'②登録'!$A$4:$H$153,5))</f>
      </c>
      <c r="H30" s="162">
        <f>IF($C30="","",VLOOKUP($C30,'②登録'!$A$4:$H$153,6))</f>
      </c>
      <c r="I30" s="163">
        <f>IF($C30="","",VLOOKUP($C30,'②登録'!$A$4:$H$153,7))</f>
      </c>
      <c r="J30" s="164">
        <f>IF($C30="","",VLOOKUP($C30,'②登録'!$A$4:$H$153,8))</f>
      </c>
      <c r="K30" s="165"/>
      <c r="L30" s="126"/>
      <c r="M30" s="127"/>
    </row>
    <row r="31" spans="1:13" ht="3.75" customHeight="1" hidden="1">
      <c r="A31" s="166"/>
      <c r="B31" s="146"/>
      <c r="C31" s="146"/>
      <c r="D31" s="147"/>
      <c r="E31" s="148"/>
      <c r="F31" s="148"/>
      <c r="G31" s="148"/>
      <c r="H31" s="148"/>
      <c r="I31" s="147"/>
      <c r="J31" s="133"/>
      <c r="K31" s="123"/>
      <c r="L31" s="126"/>
      <c r="M31" s="127"/>
    </row>
    <row r="32" spans="1:13" ht="15" customHeight="1" hidden="1">
      <c r="A32" s="166"/>
      <c r="B32" s="146"/>
      <c r="C32" s="146"/>
      <c r="D32" s="147"/>
      <c r="E32" s="148"/>
      <c r="F32" s="148"/>
      <c r="G32" s="148"/>
      <c r="H32" s="148"/>
      <c r="I32" s="147"/>
      <c r="J32" s="133"/>
      <c r="K32" s="123"/>
      <c r="L32" s="126"/>
      <c r="M32" s="127"/>
    </row>
    <row r="33" spans="1:13" ht="7.5" customHeight="1" hidden="1" thickBot="1">
      <c r="A33" s="135"/>
      <c r="B33" s="146"/>
      <c r="C33" s="146"/>
      <c r="D33" s="147"/>
      <c r="E33" s="148"/>
      <c r="F33" s="148"/>
      <c r="G33" s="148"/>
      <c r="H33" s="148"/>
      <c r="I33" s="147"/>
      <c r="J33" s="133"/>
      <c r="K33" s="123"/>
      <c r="L33" s="126"/>
      <c r="M33" s="127"/>
    </row>
    <row r="34" spans="1:13" ht="19.5" hidden="1" thickBot="1">
      <c r="A34" s="135"/>
      <c r="B34" s="257" t="s">
        <v>60</v>
      </c>
      <c r="C34" s="258"/>
      <c r="D34" s="147"/>
      <c r="E34" s="148"/>
      <c r="F34" s="148"/>
      <c r="G34" s="148"/>
      <c r="H34" s="148"/>
      <c r="I34" s="147"/>
      <c r="J34" s="133"/>
      <c r="K34" s="123"/>
      <c r="L34" s="126"/>
      <c r="M34" s="127"/>
    </row>
    <row r="35" spans="1:13" ht="6.75" customHeight="1" hidden="1" thickBot="1">
      <c r="A35" s="135"/>
      <c r="B35" s="146"/>
      <c r="C35" s="146"/>
      <c r="D35" s="147"/>
      <c r="E35" s="148"/>
      <c r="F35" s="148"/>
      <c r="G35" s="148"/>
      <c r="H35" s="148"/>
      <c r="I35" s="147"/>
      <c r="J35" s="133"/>
      <c r="K35" s="123"/>
      <c r="L35" s="126"/>
      <c r="M35" s="127"/>
    </row>
    <row r="36" spans="1:13" ht="15" customHeight="1" hidden="1">
      <c r="A36" s="135"/>
      <c r="B36" s="253" t="s">
        <v>19</v>
      </c>
      <c r="C36" s="255" t="s">
        <v>132</v>
      </c>
      <c r="D36" s="237" t="s">
        <v>139</v>
      </c>
      <c r="E36" s="237" t="s">
        <v>0</v>
      </c>
      <c r="F36" s="237" t="s">
        <v>1</v>
      </c>
      <c r="G36" s="237" t="s">
        <v>2</v>
      </c>
      <c r="H36" s="237" t="s">
        <v>3</v>
      </c>
      <c r="I36" s="237" t="s">
        <v>4</v>
      </c>
      <c r="J36" s="149" t="s">
        <v>5</v>
      </c>
      <c r="K36" s="262" t="s">
        <v>30</v>
      </c>
      <c r="L36" s="127"/>
      <c r="M36" s="127"/>
    </row>
    <row r="37" spans="1:13" ht="15.75" customHeight="1" hidden="1" thickBot="1">
      <c r="A37" s="167"/>
      <c r="B37" s="254"/>
      <c r="C37" s="256"/>
      <c r="D37" s="238"/>
      <c r="E37" s="238"/>
      <c r="F37" s="238"/>
      <c r="G37" s="238"/>
      <c r="H37" s="238"/>
      <c r="I37" s="238"/>
      <c r="J37" s="150" t="s">
        <v>6</v>
      </c>
      <c r="K37" s="263"/>
      <c r="L37" s="126"/>
      <c r="M37" s="127"/>
    </row>
    <row r="38" spans="1:13" ht="18.75" customHeight="1" hidden="1">
      <c r="A38" s="252"/>
      <c r="B38" s="265" t="s">
        <v>17</v>
      </c>
      <c r="C38" s="153"/>
      <c r="D38" s="154">
        <f>IF($C38="","",IF(VLOOKUP($C38,'②登録'!$A$4:$H$153,2)="","",CONCATENATE("00",VLOOKUP($C38,'②登録'!$A$4:$H$153,2))))</f>
      </c>
      <c r="E38" s="155">
        <f>IF($C38="","",VLOOKUP($C38,'②登録'!$A$4:$H$153,3))</f>
      </c>
      <c r="F38" s="155">
        <f>IF($C38="","",VLOOKUP($C38,'②登録'!$A$4:$H$153,4))</f>
      </c>
      <c r="G38" s="155">
        <f>IF($C38="","",VLOOKUP($C38,'②登録'!$A$4:$H$153,5))</f>
      </c>
      <c r="H38" s="155">
        <f>IF($C38="","",VLOOKUP($C38,'②登録'!$A$4:$H$153,6))</f>
      </c>
      <c r="I38" s="156">
        <f>IF($C38="","",VLOOKUP($C38,'②登録'!$A$4:$H$153,7))</f>
      </c>
      <c r="J38" s="157">
        <f>IF($C38="","",VLOOKUP($C38,'②登録'!$A$4:$H$153,8))</f>
      </c>
      <c r="K38" s="158"/>
      <c r="L38" s="126"/>
      <c r="M38" s="127"/>
    </row>
    <row r="39" spans="1:13" ht="18.75" customHeight="1" hidden="1">
      <c r="A39" s="252"/>
      <c r="B39" s="266"/>
      <c r="C39" s="168"/>
      <c r="D39" s="169">
        <f>IF($C39="","",IF(VLOOKUP($C39,'②登録'!$A$4:$H$153,2)="","",CONCATENATE("00",VLOOKUP($C39,'②登録'!$A$4:$H$153,2))))</f>
      </c>
      <c r="E39" s="170">
        <f>IF($C39="","",VLOOKUP($C39,'②登録'!$A$4:$H$153,3))</f>
      </c>
      <c r="F39" s="170">
        <f>IF($C39="","",VLOOKUP($C39,'②登録'!$A$4:$H$153,4))</f>
      </c>
      <c r="G39" s="170">
        <f>IF($C39="","",VLOOKUP($C39,'②登録'!$A$4:$H$153,5))</f>
      </c>
      <c r="H39" s="170">
        <f>IF($C39="","",VLOOKUP($C39,'②登録'!$A$4:$H$153,6))</f>
      </c>
      <c r="I39" s="171">
        <f>IF($C39="","",VLOOKUP($C39,'②登録'!$A$4:$H$153,7))</f>
      </c>
      <c r="J39" s="172">
        <f>IF($C39="","",VLOOKUP($C39,'②登録'!$A$4:$H$153,8))</f>
      </c>
      <c r="K39" s="173"/>
      <c r="L39" s="126"/>
      <c r="M39" s="127"/>
    </row>
    <row r="40" spans="1:14" ht="18.75" customHeight="1" hidden="1">
      <c r="A40" s="252"/>
      <c r="B40" s="239" t="s">
        <v>18</v>
      </c>
      <c r="C40" s="174"/>
      <c r="D40" s="175">
        <f>IF($C40="","",IF(VLOOKUP($C40,'②登録'!$A$4:$H$153,2)="","",CONCATENATE("00",VLOOKUP($C40,'②登録'!$A$4:$H$153,2))))</f>
      </c>
      <c r="E40" s="176">
        <f>IF($C40="","",VLOOKUP($C40,'②登録'!$A$4:$H$153,3))</f>
      </c>
      <c r="F40" s="176">
        <f>IF($C40="","",VLOOKUP($C40,'②登録'!$A$4:$H$153,4))</f>
      </c>
      <c r="G40" s="176">
        <f>IF($C40="","",VLOOKUP($C40,'②登録'!$A$4:$H$153,5))</f>
      </c>
      <c r="H40" s="176">
        <f>IF($C40="","",VLOOKUP($C40,'②登録'!$A$4:$H$153,6))</f>
      </c>
      <c r="I40" s="177">
        <f>IF($C40="","",VLOOKUP($C40,'②登録'!$A$4:$H$153,7))</f>
      </c>
      <c r="J40" s="178">
        <f>IF($C40="","",VLOOKUP($C40,'②登録'!$A$4:$H$153,8))</f>
      </c>
      <c r="K40" s="179"/>
      <c r="L40" s="126"/>
      <c r="M40" s="127"/>
      <c r="N40" s="91"/>
    </row>
    <row r="41" spans="1:13" ht="18.75" customHeight="1" hidden="1" thickBot="1">
      <c r="A41" s="252"/>
      <c r="B41" s="240"/>
      <c r="C41" s="160"/>
      <c r="D41" s="161">
        <f>IF($C41="","",IF(VLOOKUP($C41,'②登録'!$A$4:$H$153,2)="","",CONCATENATE("00",VLOOKUP($C41,'②登録'!$A$4:$H$153,2))))</f>
      </c>
      <c r="E41" s="162">
        <f>IF($C41="","",VLOOKUP($C41,'②登録'!$A$4:$H$153,3))</f>
      </c>
      <c r="F41" s="162">
        <f>IF($C41="","",VLOOKUP($C41,'②登録'!$A$4:$H$153,4))</f>
      </c>
      <c r="G41" s="162">
        <f>IF($C41="","",VLOOKUP($C41,'②登録'!$A$4:$H$153,5))</f>
      </c>
      <c r="H41" s="162">
        <f>IF($C41="","",VLOOKUP($C41,'②登録'!$A$4:$H$153,6))</f>
      </c>
      <c r="I41" s="163">
        <f>IF($C41="","",VLOOKUP($C41,'②登録'!$A$4:$H$153,7))</f>
      </c>
      <c r="J41" s="164">
        <f>IF($C41="","",VLOOKUP($C41,'②登録'!$A$4:$H$153,8))</f>
      </c>
      <c r="K41" s="165"/>
      <c r="L41" s="126"/>
      <c r="M41" s="127"/>
    </row>
    <row r="42" spans="1:13" ht="3.75" customHeight="1">
      <c r="A42" s="180"/>
      <c r="B42" s="181"/>
      <c r="C42" s="181"/>
      <c r="D42" s="182"/>
      <c r="E42" s="183"/>
      <c r="F42" s="183"/>
      <c r="G42" s="183"/>
      <c r="H42" s="183"/>
      <c r="I42" s="182"/>
      <c r="J42" s="184"/>
      <c r="K42" s="185"/>
      <c r="L42" s="126"/>
      <c r="M42" s="127"/>
    </row>
    <row r="43" spans="1:13" ht="3.75" customHeight="1">
      <c r="A43" s="180"/>
      <c r="B43" s="181"/>
      <c r="C43" s="181"/>
      <c r="D43" s="182"/>
      <c r="E43" s="183"/>
      <c r="F43" s="183"/>
      <c r="G43" s="183"/>
      <c r="H43" s="183"/>
      <c r="I43" s="182"/>
      <c r="J43" s="184"/>
      <c r="K43" s="185"/>
      <c r="L43" s="126"/>
      <c r="M43" s="127"/>
    </row>
    <row r="44" spans="1:13" ht="3" customHeight="1">
      <c r="A44" s="166"/>
      <c r="B44" s="181"/>
      <c r="C44" s="181"/>
      <c r="D44" s="182"/>
      <c r="E44" s="183"/>
      <c r="F44" s="183"/>
      <c r="G44" s="183"/>
      <c r="H44" s="183"/>
      <c r="I44" s="182"/>
      <c r="J44" s="184"/>
      <c r="K44" s="185"/>
      <c r="L44" s="126"/>
      <c r="M44" s="127"/>
    </row>
    <row r="45" spans="1:13" ht="0.75" customHeight="1">
      <c r="A45" s="135"/>
      <c r="B45" s="264"/>
      <c r="C45" s="264"/>
      <c r="D45" s="264"/>
      <c r="E45" s="264"/>
      <c r="F45" s="264"/>
      <c r="G45" s="264"/>
      <c r="H45" s="264"/>
      <c r="I45" s="182"/>
      <c r="J45" s="184"/>
      <c r="K45" s="185"/>
      <c r="L45" s="126"/>
      <c r="M45" s="127"/>
    </row>
    <row r="46" spans="1:13" ht="7.5" customHeight="1" thickBot="1">
      <c r="A46" s="135"/>
      <c r="B46" s="261"/>
      <c r="C46" s="261"/>
      <c r="D46" s="261"/>
      <c r="E46" s="261"/>
      <c r="F46" s="261"/>
      <c r="G46" s="261"/>
      <c r="H46" s="261"/>
      <c r="I46" s="261"/>
      <c r="J46" s="261"/>
      <c r="K46" s="185"/>
      <c r="L46" s="126"/>
      <c r="M46" s="127"/>
    </row>
    <row r="47" spans="1:13" ht="27.75" customHeight="1" thickBot="1">
      <c r="A47" s="135"/>
      <c r="B47" s="181"/>
      <c r="C47" s="181" t="s">
        <v>20</v>
      </c>
      <c r="D47" s="218">
        <f ca="1">TODAY()</f>
        <v>45376</v>
      </c>
      <c r="E47" s="71"/>
      <c r="F47" s="183" t="s">
        <v>21</v>
      </c>
      <c r="G47" s="71"/>
      <c r="H47" s="183" t="s">
        <v>22</v>
      </c>
      <c r="I47" s="261"/>
      <c r="J47" s="261"/>
      <c r="K47" s="261"/>
      <c r="L47" s="126"/>
      <c r="M47" s="127"/>
    </row>
    <row r="48" spans="1:13" ht="3.75" customHeight="1" thickBot="1">
      <c r="A48" s="135"/>
      <c r="B48" s="181"/>
      <c r="C48" s="181"/>
      <c r="D48" s="182"/>
      <c r="E48" s="188"/>
      <c r="F48" s="183"/>
      <c r="G48" s="183"/>
      <c r="H48" s="183"/>
      <c r="I48" s="261"/>
      <c r="J48" s="261"/>
      <c r="K48" s="261"/>
      <c r="L48" s="126"/>
      <c r="M48" s="127"/>
    </row>
    <row r="49" spans="1:13" ht="27.75" customHeight="1" thickBot="1">
      <c r="A49" s="135"/>
      <c r="B49" s="181"/>
      <c r="C49" s="181" t="s">
        <v>23</v>
      </c>
      <c r="D49" s="245"/>
      <c r="E49" s="246"/>
      <c r="F49" s="247"/>
      <c r="G49" s="183"/>
      <c r="H49" s="183"/>
      <c r="I49" s="261"/>
      <c r="J49" s="261"/>
      <c r="K49" s="261"/>
      <c r="L49" s="126"/>
      <c r="M49" s="127"/>
    </row>
    <row r="50" spans="1:13" ht="3.75" customHeight="1" thickBot="1">
      <c r="A50" s="135"/>
      <c r="B50" s="181"/>
      <c r="C50" s="181"/>
      <c r="D50" s="182"/>
      <c r="E50" s="188"/>
      <c r="F50" s="188"/>
      <c r="G50" s="183"/>
      <c r="H50" s="183"/>
      <c r="I50" s="261"/>
      <c r="J50" s="261"/>
      <c r="K50" s="261"/>
      <c r="L50" s="126"/>
      <c r="M50" s="127"/>
    </row>
    <row r="51" spans="1:13" ht="27.75" customHeight="1" thickBot="1">
      <c r="A51" s="135"/>
      <c r="B51" s="181"/>
      <c r="C51" s="181" t="s">
        <v>24</v>
      </c>
      <c r="D51" s="245"/>
      <c r="E51" s="246"/>
      <c r="F51" s="247"/>
      <c r="G51" s="183"/>
      <c r="H51" s="183"/>
      <c r="I51" s="261"/>
      <c r="J51" s="261"/>
      <c r="K51" s="261"/>
      <c r="L51" s="126"/>
      <c r="M51" s="127"/>
    </row>
    <row r="52" spans="1:13" ht="15" thickBot="1">
      <c r="A52" s="135"/>
      <c r="B52" s="181"/>
      <c r="C52" s="181"/>
      <c r="D52" s="182"/>
      <c r="E52" s="183"/>
      <c r="F52" s="183"/>
      <c r="G52" s="183"/>
      <c r="H52" s="183"/>
      <c r="I52" s="182"/>
      <c r="J52" s="184"/>
      <c r="K52" s="185"/>
      <c r="L52" s="126"/>
      <c r="M52" s="127"/>
    </row>
    <row r="53" spans="1:13" ht="23.25" customHeight="1" thickBot="1">
      <c r="A53" s="135"/>
      <c r="B53" s="181"/>
      <c r="C53" s="181"/>
      <c r="D53" s="202" t="s">
        <v>25</v>
      </c>
      <c r="E53" s="204">
        <f>IF('③男関東入力'!C6="","",1)</f>
      </c>
      <c r="F53" s="203" t="s">
        <v>26</v>
      </c>
      <c r="G53" s="205">
        <f>IF(E53="","",E53*6000)</f>
      </c>
      <c r="H53" s="181" t="s">
        <v>46</v>
      </c>
      <c r="I53" s="276" t="s">
        <v>133</v>
      </c>
      <c r="J53" s="277"/>
      <c r="K53" s="278"/>
      <c r="L53" s="126"/>
      <c r="M53" s="127"/>
    </row>
    <row r="54" spans="1:13" ht="23.25" customHeight="1">
      <c r="A54" s="135"/>
      <c r="B54" s="181"/>
      <c r="C54" s="181"/>
      <c r="D54" s="181"/>
      <c r="E54" s="181"/>
      <c r="F54" s="181"/>
      <c r="G54" s="181"/>
      <c r="H54" s="181"/>
      <c r="I54" s="279"/>
      <c r="J54" s="280"/>
      <c r="K54" s="281"/>
      <c r="L54" s="126"/>
      <c r="M54" s="127"/>
    </row>
    <row r="55" spans="1:13" ht="23.25" customHeight="1">
      <c r="A55" s="135"/>
      <c r="B55" s="181"/>
      <c r="C55" s="181"/>
      <c r="D55" s="181"/>
      <c r="E55" s="181"/>
      <c r="F55" s="181"/>
      <c r="G55" s="181"/>
      <c r="H55" s="181"/>
      <c r="I55" s="279"/>
      <c r="J55" s="280"/>
      <c r="K55" s="281"/>
      <c r="L55" s="126"/>
      <c r="M55" s="127"/>
    </row>
    <row r="56" spans="1:13" ht="23.25" customHeight="1" thickBot="1">
      <c r="A56" s="135"/>
      <c r="B56" s="181"/>
      <c r="C56" s="181"/>
      <c r="D56" s="198"/>
      <c r="E56" s="198"/>
      <c r="F56" s="198"/>
      <c r="G56" s="198"/>
      <c r="H56" s="183"/>
      <c r="I56" s="282"/>
      <c r="J56" s="283"/>
      <c r="K56" s="284"/>
      <c r="L56" s="126"/>
      <c r="M56" s="127"/>
    </row>
    <row r="57" spans="1:13" ht="5.25" customHeight="1">
      <c r="A57" s="127"/>
      <c r="B57" s="126"/>
      <c r="C57" s="126"/>
      <c r="D57" s="186"/>
      <c r="E57" s="187"/>
      <c r="F57" s="187"/>
      <c r="G57" s="187"/>
      <c r="H57" s="187"/>
      <c r="I57" s="186"/>
      <c r="J57" s="189"/>
      <c r="K57" s="126"/>
      <c r="L57" s="126"/>
      <c r="M57" s="127"/>
    </row>
  </sheetData>
  <sheetProtection password="DDF7" sheet="1" selectLockedCells="1"/>
  <mergeCells count="51">
    <mergeCell ref="C6:G6"/>
    <mergeCell ref="E14:E15"/>
    <mergeCell ref="H1:K4"/>
    <mergeCell ref="I53:K56"/>
    <mergeCell ref="C7:J7"/>
    <mergeCell ref="H14:H15"/>
    <mergeCell ref="B2:G2"/>
    <mergeCell ref="B3:G3"/>
    <mergeCell ref="B4:G4"/>
    <mergeCell ref="K14:K15"/>
    <mergeCell ref="I6:J6"/>
    <mergeCell ref="H36:H37"/>
    <mergeCell ref="C12:J12"/>
    <mergeCell ref="B9:C9"/>
    <mergeCell ref="G27:G28"/>
    <mergeCell ref="I14:I15"/>
    <mergeCell ref="B36:B37"/>
    <mergeCell ref="D36:D37"/>
    <mergeCell ref="E36:E37"/>
    <mergeCell ref="B14:B15"/>
    <mergeCell ref="I47:K51"/>
    <mergeCell ref="F14:F15"/>
    <mergeCell ref="G14:G15"/>
    <mergeCell ref="K27:K28"/>
    <mergeCell ref="K36:K37"/>
    <mergeCell ref="D51:F51"/>
    <mergeCell ref="B46:J46"/>
    <mergeCell ref="B45:H45"/>
    <mergeCell ref="B38:B39"/>
    <mergeCell ref="B25:C25"/>
    <mergeCell ref="I36:I37"/>
    <mergeCell ref="F36:F37"/>
    <mergeCell ref="C27:C28"/>
    <mergeCell ref="B34:C34"/>
    <mergeCell ref="D14:D15"/>
    <mergeCell ref="A38:A39"/>
    <mergeCell ref="B27:B28"/>
    <mergeCell ref="D27:D28"/>
    <mergeCell ref="G36:G37"/>
    <mergeCell ref="C36:C37"/>
    <mergeCell ref="I27:I28"/>
    <mergeCell ref="H27:H28"/>
    <mergeCell ref="B40:B41"/>
    <mergeCell ref="B11:B12"/>
    <mergeCell ref="A6:A7"/>
    <mergeCell ref="D49:F49"/>
    <mergeCell ref="C11:J11"/>
    <mergeCell ref="C14:C15"/>
    <mergeCell ref="E27:E28"/>
    <mergeCell ref="F27:F28"/>
    <mergeCell ref="A40:A41"/>
  </mergeCells>
  <dataValidations count="1">
    <dataValidation type="list" allowBlank="1" showInputMessage="1" showErrorMessage="1" sqref="I16:I26 I38:I45 I29:I35 I57:I65536 I47 I52">
      <formula1>"男性,女性"</formula1>
    </dataValidation>
  </dataValidations>
  <hyperlinks>
    <hyperlink ref="H1:K4" r:id="rId1" display="kan_b_entry.xls"/>
  </hyperlinks>
  <printOptions/>
  <pageMargins left="0.35433070866141736" right="0.4330708661417323" top="0.3937007874015748" bottom="0.3937007874015748" header="0.31496062992125984" footer="0.1968503937007874"/>
  <pageSetup horizontalDpi="600" verticalDpi="600" orientation="portrait" paperSize="9" scale="95"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C11" sqref="C11"/>
    </sheetView>
  </sheetViews>
  <sheetFormatPr defaultColWidth="9.00390625" defaultRowHeight="15"/>
  <cols>
    <col min="1" max="1" width="9.00390625" style="2" customWidth="1"/>
    <col min="2" max="2" width="15.7109375" style="3" customWidth="1"/>
    <col min="3" max="3" width="11.8515625" style="3" bestFit="1" customWidth="1"/>
    <col min="4" max="4" width="13.8515625" style="1" bestFit="1" customWidth="1"/>
    <col min="5" max="6" width="6.7109375" style="4" customWidth="1"/>
    <col min="7" max="8" width="11.28125" style="4" customWidth="1"/>
    <col min="9" max="9" width="5.421875" style="1" bestFit="1" customWidth="1"/>
    <col min="10" max="10" width="11.28125" style="5" customWidth="1"/>
    <col min="11" max="11" width="5.28125" style="3" bestFit="1" customWidth="1"/>
    <col min="12" max="12" width="1.8515625" style="3" customWidth="1"/>
    <col min="13" max="16384" width="9.00390625" style="2" customWidth="1"/>
  </cols>
  <sheetData>
    <row r="1" spans="1:12" ht="15" thickBot="1">
      <c r="A1" s="54"/>
      <c r="B1" s="55"/>
      <c r="C1" s="55"/>
      <c r="D1" s="56"/>
      <c r="E1" s="57"/>
      <c r="F1" s="57"/>
      <c r="G1" s="57"/>
      <c r="H1" s="57"/>
      <c r="I1" s="56"/>
      <c r="J1" s="58"/>
      <c r="K1" s="55"/>
      <c r="L1" s="55"/>
    </row>
    <row r="2" spans="1:22" ht="15.75" customHeight="1">
      <c r="A2" s="59"/>
      <c r="B2" s="306" t="s">
        <v>48</v>
      </c>
      <c r="C2" s="306"/>
      <c r="D2" s="306"/>
      <c r="E2" s="306"/>
      <c r="F2" s="306"/>
      <c r="G2" s="306"/>
      <c r="H2" s="307" t="s">
        <v>57</v>
      </c>
      <c r="I2" s="308"/>
      <c r="J2" s="308"/>
      <c r="K2" s="309"/>
      <c r="L2" s="60"/>
      <c r="M2" s="16"/>
      <c r="N2" s="16"/>
      <c r="O2" s="16"/>
      <c r="P2" s="16"/>
      <c r="Q2" s="16"/>
      <c r="R2" s="16"/>
      <c r="S2" s="16"/>
      <c r="T2" s="16"/>
      <c r="U2" s="16"/>
      <c r="V2" s="16"/>
    </row>
    <row r="3" spans="1:22" ht="15.75" customHeight="1">
      <c r="A3" s="59"/>
      <c r="B3" s="306" t="s">
        <v>49</v>
      </c>
      <c r="C3" s="306"/>
      <c r="D3" s="306"/>
      <c r="E3" s="306"/>
      <c r="F3" s="306"/>
      <c r="G3" s="306"/>
      <c r="H3" s="310"/>
      <c r="I3" s="311"/>
      <c r="J3" s="311"/>
      <c r="K3" s="312"/>
      <c r="L3" s="60"/>
      <c r="M3" s="16"/>
      <c r="N3" s="16"/>
      <c r="O3" s="16"/>
      <c r="P3" s="16"/>
      <c r="Q3" s="16"/>
      <c r="R3" s="16"/>
      <c r="S3" s="16"/>
      <c r="T3" s="16"/>
      <c r="U3" s="16"/>
      <c r="V3" s="16"/>
    </row>
    <row r="4" spans="1:22" ht="15.75" customHeight="1" thickBot="1">
      <c r="A4" s="59"/>
      <c r="B4" s="306" t="s">
        <v>50</v>
      </c>
      <c r="C4" s="306"/>
      <c r="D4" s="306"/>
      <c r="E4" s="306"/>
      <c r="F4" s="306"/>
      <c r="G4" s="306"/>
      <c r="H4" s="313"/>
      <c r="I4" s="314"/>
      <c r="J4" s="314"/>
      <c r="K4" s="315"/>
      <c r="L4" s="60"/>
      <c r="M4" s="16"/>
      <c r="N4" s="16"/>
      <c r="O4" s="16"/>
      <c r="P4" s="16"/>
      <c r="Q4" s="16"/>
      <c r="R4" s="16"/>
      <c r="S4" s="16"/>
      <c r="T4" s="16"/>
      <c r="U4" s="16"/>
      <c r="V4" s="16"/>
    </row>
    <row r="5" spans="1:12" ht="14.25" customHeight="1">
      <c r="A5" s="304" t="s">
        <v>119</v>
      </c>
      <c r="B5" s="62"/>
      <c r="C5" s="62"/>
      <c r="D5" s="62"/>
      <c r="E5" s="63"/>
      <c r="F5" s="63"/>
      <c r="G5" s="63"/>
      <c r="H5" s="63"/>
      <c r="I5" s="61"/>
      <c r="J5" s="64"/>
      <c r="K5" s="54"/>
      <c r="L5" s="54"/>
    </row>
    <row r="6" spans="1:12" ht="18.75" customHeight="1" thickBot="1">
      <c r="A6" s="305"/>
      <c r="B6" s="65"/>
      <c r="C6" s="65"/>
      <c r="D6" s="66"/>
      <c r="E6" s="67"/>
      <c r="F6" s="67"/>
      <c r="G6" s="67"/>
      <c r="H6" s="67"/>
      <c r="I6" s="66"/>
      <c r="J6" s="64"/>
      <c r="K6" s="55"/>
      <c r="L6" s="55"/>
    </row>
    <row r="7" spans="1:12" ht="19.5" thickBot="1">
      <c r="A7" s="61"/>
      <c r="B7" s="318" t="s">
        <v>59</v>
      </c>
      <c r="C7" s="319"/>
      <c r="D7" s="66"/>
      <c r="E7" s="67"/>
      <c r="F7" s="67"/>
      <c r="G7" s="67"/>
      <c r="H7" s="67"/>
      <c r="I7" s="66"/>
      <c r="J7" s="64"/>
      <c r="K7" s="55"/>
      <c r="L7" s="55"/>
    </row>
    <row r="8" spans="1:12" ht="6.75" customHeight="1" thickBot="1">
      <c r="A8" s="61"/>
      <c r="B8" s="65"/>
      <c r="C8" s="65"/>
      <c r="D8" s="66"/>
      <c r="E8" s="67"/>
      <c r="F8" s="67"/>
      <c r="G8" s="67"/>
      <c r="H8" s="67"/>
      <c r="I8" s="66"/>
      <c r="J8" s="64"/>
      <c r="K8" s="55"/>
      <c r="L8" s="55"/>
    </row>
    <row r="9" spans="1:12" ht="14.25">
      <c r="A9" s="61"/>
      <c r="B9" s="61"/>
      <c r="C9" s="298" t="s">
        <v>132</v>
      </c>
      <c r="D9" s="300" t="s">
        <v>139</v>
      </c>
      <c r="E9" s="300" t="s">
        <v>0</v>
      </c>
      <c r="F9" s="300" t="s">
        <v>1</v>
      </c>
      <c r="G9" s="300" t="s">
        <v>2</v>
      </c>
      <c r="H9" s="300" t="s">
        <v>3</v>
      </c>
      <c r="I9" s="300" t="s">
        <v>4</v>
      </c>
      <c r="J9" s="68" t="s">
        <v>5</v>
      </c>
      <c r="K9" s="316" t="s">
        <v>30</v>
      </c>
      <c r="L9" s="54"/>
    </row>
    <row r="10" spans="1:12" ht="15" thickBot="1">
      <c r="A10" s="61"/>
      <c r="B10" s="86" t="s">
        <v>19</v>
      </c>
      <c r="C10" s="299"/>
      <c r="D10" s="301"/>
      <c r="E10" s="301"/>
      <c r="F10" s="301"/>
      <c r="G10" s="301"/>
      <c r="H10" s="301"/>
      <c r="I10" s="301"/>
      <c r="J10" s="69" t="s">
        <v>6</v>
      </c>
      <c r="K10" s="317"/>
      <c r="L10" s="55"/>
    </row>
    <row r="11" spans="1:12" ht="21.75" customHeight="1">
      <c r="A11" s="87"/>
      <c r="B11" s="88" t="s">
        <v>53</v>
      </c>
      <c r="C11" s="83"/>
      <c r="D11" s="117">
        <f>IF($C11="","",IF(VLOOKUP($C11,'②登録'!$A$4:$H$153,2)="","",CONCATENATE("00",VLOOKUP($C11,'②登録'!$A$4:$H$153,2))))</f>
      </c>
      <c r="E11" s="22">
        <f>IF($C11="","",VLOOKUP($C11,'②登録'!$A$4:$H$153,3))</f>
      </c>
      <c r="F11" s="22">
        <f>IF($C11="","",VLOOKUP($C11,'②登録'!$A$4:$H$153,4))</f>
      </c>
      <c r="G11" s="22">
        <f>IF($C11="","",VLOOKUP($C11,'②登録'!$A$4:$H$153,5))</f>
      </c>
      <c r="H11" s="22">
        <f>IF($C11="","",VLOOKUP($C11,'②登録'!$A$4:$H$153,6))</f>
      </c>
      <c r="I11" s="21">
        <f>IF($C11="","",VLOOKUP($C11,'②登録'!$A$4:$H$153,7))</f>
      </c>
      <c r="J11" s="23">
        <f>IF($C11="","",VLOOKUP($C11,'②登録'!$A$4:$H$153,8))</f>
      </c>
      <c r="K11" s="92"/>
      <c r="L11" s="50"/>
    </row>
    <row r="12" spans="1:12" ht="21.75" customHeight="1">
      <c r="A12" s="87"/>
      <c r="B12" s="89" t="s">
        <v>54</v>
      </c>
      <c r="C12" s="84"/>
      <c r="D12" s="118">
        <f>IF($C12="","",IF(VLOOKUP($C12,'②登録'!$A$4:$H$153,2)="","",CONCATENATE("00",VLOOKUP($C12,'②登録'!$A$4:$H$153,2))))</f>
      </c>
      <c r="E12" s="25">
        <f>IF($C12="","",VLOOKUP($C12,'②登録'!$A$4:$H$153,3))</f>
      </c>
      <c r="F12" s="25">
        <f>IF($C12="","",VLOOKUP($C12,'②登録'!$A$4:$H$153,4))</f>
      </c>
      <c r="G12" s="25">
        <f>IF($C12="","",VLOOKUP($C12,'②登録'!$A$4:$H$153,5))</f>
      </c>
      <c r="H12" s="25">
        <f>IF($C12="","",VLOOKUP($C12,'②登録'!$A$4:$H$153,6))</f>
      </c>
      <c r="I12" s="24">
        <f>IF($C12="","",VLOOKUP($C12,'②登録'!$A$4:$H$153,7))</f>
      </c>
      <c r="J12" s="26">
        <f>IF($C12="","",VLOOKUP($C12,'②登録'!$A$4:$H$153,8))</f>
      </c>
      <c r="K12" s="94"/>
      <c r="L12" s="50"/>
    </row>
    <row r="13" spans="1:12" ht="3.75" customHeight="1">
      <c r="A13" s="44"/>
      <c r="B13" s="46"/>
      <c r="C13" s="46"/>
      <c r="D13" s="47"/>
      <c r="E13" s="48"/>
      <c r="F13" s="48"/>
      <c r="G13" s="48"/>
      <c r="H13" s="48"/>
      <c r="I13" s="47"/>
      <c r="J13" s="49"/>
      <c r="K13" s="50"/>
      <c r="L13" s="50"/>
    </row>
    <row r="14" spans="1:12" ht="15" customHeight="1">
      <c r="A14" s="44"/>
      <c r="B14" s="46"/>
      <c r="C14" s="46"/>
      <c r="D14" s="47"/>
      <c r="E14" s="48"/>
      <c r="F14" s="48"/>
      <c r="G14" s="48"/>
      <c r="H14" s="48"/>
      <c r="I14" s="47"/>
      <c r="J14" s="49"/>
      <c r="K14" s="50"/>
      <c r="L14" s="50"/>
    </row>
    <row r="15" spans="1:12" ht="7.5" customHeight="1" thickBot="1">
      <c r="A15" s="45"/>
      <c r="B15" s="46"/>
      <c r="C15" s="46"/>
      <c r="D15" s="47"/>
      <c r="E15" s="48"/>
      <c r="F15" s="48"/>
      <c r="G15" s="48"/>
      <c r="H15" s="48"/>
      <c r="I15" s="47"/>
      <c r="J15" s="49"/>
      <c r="K15" s="50"/>
      <c r="L15" s="50"/>
    </row>
    <row r="16" spans="1:12" ht="19.5" thickBot="1">
      <c r="A16" s="45"/>
      <c r="B16" s="302" t="s">
        <v>60</v>
      </c>
      <c r="C16" s="303"/>
      <c r="D16" s="47"/>
      <c r="E16" s="48"/>
      <c r="F16" s="48"/>
      <c r="G16" s="48"/>
      <c r="H16" s="48"/>
      <c r="I16" s="47"/>
      <c r="J16" s="49"/>
      <c r="K16" s="50"/>
      <c r="L16" s="50"/>
    </row>
    <row r="17" spans="1:12" ht="6.75" customHeight="1" thickBot="1">
      <c r="A17" s="45"/>
      <c r="B17" s="46"/>
      <c r="C17" s="46"/>
      <c r="D17" s="47"/>
      <c r="E17" s="48"/>
      <c r="F17" s="48"/>
      <c r="G17" s="48"/>
      <c r="H17" s="48"/>
      <c r="I17" s="47"/>
      <c r="J17" s="49"/>
      <c r="K17" s="50"/>
      <c r="L17" s="50"/>
    </row>
    <row r="18" spans="1:12" ht="14.25" customHeight="1">
      <c r="A18" s="45"/>
      <c r="B18" s="45"/>
      <c r="C18" s="298" t="s">
        <v>132</v>
      </c>
      <c r="D18" s="290" t="s">
        <v>139</v>
      </c>
      <c r="E18" s="290" t="s">
        <v>0</v>
      </c>
      <c r="F18" s="290" t="s">
        <v>1</v>
      </c>
      <c r="G18" s="290" t="s">
        <v>2</v>
      </c>
      <c r="H18" s="290" t="s">
        <v>3</v>
      </c>
      <c r="I18" s="290" t="s">
        <v>4</v>
      </c>
      <c r="J18" s="52" t="s">
        <v>5</v>
      </c>
      <c r="K18" s="292" t="s">
        <v>30</v>
      </c>
      <c r="L18" s="51"/>
    </row>
    <row r="19" spans="1:12" ht="15" customHeight="1" thickBot="1">
      <c r="A19" s="45"/>
      <c r="B19" s="44" t="s">
        <v>19</v>
      </c>
      <c r="C19" s="299"/>
      <c r="D19" s="291"/>
      <c r="E19" s="291"/>
      <c r="F19" s="291"/>
      <c r="G19" s="291"/>
      <c r="H19" s="291"/>
      <c r="I19" s="291"/>
      <c r="J19" s="53" t="s">
        <v>6</v>
      </c>
      <c r="K19" s="293"/>
      <c r="L19" s="50"/>
    </row>
    <row r="20" spans="1:12" ht="18" customHeight="1">
      <c r="A20" s="294"/>
      <c r="B20" s="295" t="s">
        <v>53</v>
      </c>
      <c r="C20" s="101"/>
      <c r="D20" s="120">
        <f>IF($C20="","",IF(VLOOKUP($C20,'②登録'!$A$4:$H$153,2)="","",CONCATENATE("00",VLOOKUP($C20,'②登録'!$A$4:$H$153,2))))</f>
      </c>
      <c r="E20" s="29">
        <f>IF($C20="","",VLOOKUP($C20,'②登録'!$A$4:$H$153,3))</f>
      </c>
      <c r="F20" s="29">
        <f>IF($C20="","",VLOOKUP($C20,'②登録'!$A$4:$H$153,4))</f>
      </c>
      <c r="G20" s="29">
        <f>IF($C20="","",VLOOKUP($C20,'②登録'!$A$4:$H$153,5))</f>
      </c>
      <c r="H20" s="29">
        <f>IF($C20="","",VLOOKUP($C20,'②登録'!$A$4:$H$153,6))</f>
      </c>
      <c r="I20" s="29">
        <f>IF($C20="","",VLOOKUP($C20,'②登録'!$A$4:$H$153,7))</f>
      </c>
      <c r="J20" s="30">
        <f>IF($C20="","",VLOOKUP($C20,'②登録'!$A$4:$H$153,8))</f>
      </c>
      <c r="K20" s="103"/>
      <c r="L20" s="50"/>
    </row>
    <row r="21" spans="1:12" ht="18" customHeight="1">
      <c r="A21" s="294"/>
      <c r="B21" s="296"/>
      <c r="C21" s="95"/>
      <c r="D21" s="119">
        <f>IF($C21="","",IF(VLOOKUP($C21,'②登録'!$A$4:$H$153,2)="","",CONCATENATE("00",VLOOKUP($C21,'②登録'!$A$4:$H$153,2))))</f>
      </c>
      <c r="E21" s="27">
        <f>IF($C21="","",VLOOKUP($C21,'②登録'!$A$4:$H$153,3))</f>
      </c>
      <c r="F21" s="27">
        <f>IF($C21="","",VLOOKUP($C21,'②登録'!$A$4:$H$153,4))</f>
      </c>
      <c r="G21" s="27">
        <f>IF($C21="","",VLOOKUP($C21,'②登録'!$A$4:$H$153,5))</f>
      </c>
      <c r="H21" s="27">
        <f>IF($C21="","",VLOOKUP($C21,'②登録'!$A$4:$H$153,6))</f>
      </c>
      <c r="I21" s="27">
        <f>IF($C21="","",VLOOKUP($C21,'②登録'!$A$4:$H$153,7))</f>
      </c>
      <c r="J21" s="28">
        <f>IF($C21="","",VLOOKUP($C21,'②登録'!$A$4:$H$153,8))</f>
      </c>
      <c r="K21" s="93"/>
      <c r="L21" s="50"/>
    </row>
    <row r="22" spans="1:12" ht="18" customHeight="1">
      <c r="A22" s="294"/>
      <c r="B22" s="297" t="s">
        <v>54</v>
      </c>
      <c r="C22" s="102"/>
      <c r="D22" s="121">
        <f>IF($C22="","",IF(VLOOKUP($C22,'②登録'!$A$4:$H$153,2)="","",CONCATENATE("00",VLOOKUP($C22,'②登録'!$A$4:$H$153,2))))</f>
      </c>
      <c r="E22" s="31">
        <f>IF($C22="","",VLOOKUP($C22,'②登録'!$A$4:$H$153,3))</f>
      </c>
      <c r="F22" s="31">
        <f>IF($C22="","",VLOOKUP($C22,'②登録'!$A$4:$H$153,4))</f>
      </c>
      <c r="G22" s="31">
        <f>IF($C22="","",VLOOKUP($C22,'②登録'!$A$4:$H$153,5))</f>
      </c>
      <c r="H22" s="31">
        <f>IF($C22="","",VLOOKUP($C22,'②登録'!$A$4:$H$153,6))</f>
      </c>
      <c r="I22" s="31">
        <f>IF($C22="","",VLOOKUP($C22,'②登録'!$A$4:$H$153,7))</f>
      </c>
      <c r="J22" s="32">
        <f>IF($C22="","",VLOOKUP($C22,'②登録'!$A$4:$H$153,8))</f>
      </c>
      <c r="K22" s="104"/>
      <c r="L22" s="50"/>
    </row>
    <row r="23" spans="1:12" ht="18" customHeight="1">
      <c r="A23" s="294"/>
      <c r="B23" s="296"/>
      <c r="C23" s="95"/>
      <c r="D23" s="119">
        <f>IF($C23="","",IF(VLOOKUP($C23,'②登録'!$A$4:$H$153,2)="","",CONCATENATE("00",VLOOKUP($C23,'②登録'!$A$4:$H$153,2))))</f>
      </c>
      <c r="E23" s="27">
        <f>IF($C23="","",VLOOKUP($C23,'②登録'!$A$4:$H$153,3))</f>
      </c>
      <c r="F23" s="27">
        <f>IF($C23="","",VLOOKUP($C23,'②登録'!$A$4:$H$153,4))</f>
      </c>
      <c r="G23" s="27">
        <f>IF($C23="","",VLOOKUP($C23,'②登録'!$A$4:$H$153,5))</f>
      </c>
      <c r="H23" s="27">
        <f>IF($C23="","",VLOOKUP($C23,'②登録'!$A$4:$H$153,6))</f>
      </c>
      <c r="I23" s="27">
        <f>IF($C23="","",VLOOKUP($C23,'②登録'!$A$4:$H$153,7))</f>
      </c>
      <c r="J23" s="28">
        <f>IF($C23="","",VLOOKUP($C23,'②登録'!$A$4:$H$153,8))</f>
      </c>
      <c r="K23" s="93"/>
      <c r="L23" s="50"/>
    </row>
    <row r="24" spans="1:12" ht="27.75" customHeight="1">
      <c r="A24" s="44"/>
      <c r="B24" s="46"/>
      <c r="C24" s="46"/>
      <c r="D24" s="47"/>
      <c r="E24" s="48"/>
      <c r="F24" s="48"/>
      <c r="G24" s="48"/>
      <c r="H24" s="48"/>
      <c r="I24" s="47"/>
      <c r="J24" s="49"/>
      <c r="K24" s="50"/>
      <c r="L24" s="50"/>
    </row>
  </sheetData>
  <sheetProtection sheet="1" selectLockedCells="1"/>
  <mergeCells count="27">
    <mergeCell ref="B2:G2"/>
    <mergeCell ref="H2:K4"/>
    <mergeCell ref="B3:G3"/>
    <mergeCell ref="B4:G4"/>
    <mergeCell ref="G9:G10"/>
    <mergeCell ref="H9:H10"/>
    <mergeCell ref="I9:I10"/>
    <mergeCell ref="K9:K10"/>
    <mergeCell ref="B7:C7"/>
    <mergeCell ref="E9:E10"/>
    <mergeCell ref="F9:F10"/>
    <mergeCell ref="B16:C16"/>
    <mergeCell ref="D18:D19"/>
    <mergeCell ref="E18:E19"/>
    <mergeCell ref="F18:F19"/>
    <mergeCell ref="A5:A6"/>
    <mergeCell ref="D9:D10"/>
    <mergeCell ref="C9:C10"/>
    <mergeCell ref="H18:H19"/>
    <mergeCell ref="I18:I19"/>
    <mergeCell ref="K18:K19"/>
    <mergeCell ref="A20:A21"/>
    <mergeCell ref="A22:A23"/>
    <mergeCell ref="G18:G19"/>
    <mergeCell ref="B20:B21"/>
    <mergeCell ref="B22:B23"/>
    <mergeCell ref="C18:C19"/>
  </mergeCells>
  <dataValidations count="1">
    <dataValidation type="list" allowBlank="1" showInputMessage="1" showErrorMessage="1" sqref="I11:I17 I6:I8 I20:I65536">
      <formula1>"男性,女性"</formula1>
    </dataValidation>
  </dataValidations>
  <printOptions/>
  <pageMargins left="0.35433070866141736" right="0.2362204724409449" top="0.3937007874015748" bottom="0.1968503937007874" header="0.31496062992125984" footer="0.1968503937007874"/>
  <pageSetup fitToHeight="26"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AX74"/>
  <sheetViews>
    <sheetView zoomScalePageLayoutView="0" workbookViewId="0" topLeftCell="A28">
      <selection activeCell="AT9" sqref="AT9:AX11"/>
    </sheetView>
  </sheetViews>
  <sheetFormatPr defaultColWidth="9.140625" defaultRowHeight="15"/>
  <cols>
    <col min="1" max="52" width="1.7109375" style="0" customWidth="1"/>
  </cols>
  <sheetData>
    <row r="1" spans="1:50" ht="7.5" customHeight="1">
      <c r="A1" s="33"/>
      <c r="B1" s="34"/>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3"/>
      <c r="AO1" s="33"/>
      <c r="AP1" s="33"/>
      <c r="AQ1" s="33"/>
      <c r="AR1" s="33"/>
      <c r="AS1" s="33"/>
      <c r="AT1" s="33"/>
      <c r="AU1" s="33"/>
      <c r="AV1" s="33"/>
      <c r="AW1" s="33"/>
      <c r="AX1" s="33"/>
    </row>
    <row r="2" spans="1:50" ht="5.2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row>
    <row r="3" spans="1:50" ht="8.25" customHeight="1">
      <c r="A3" s="33"/>
      <c r="B3" s="33"/>
      <c r="C3" s="33"/>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6"/>
      <c r="AP3" s="320" t="s">
        <v>27</v>
      </c>
      <c r="AQ3" s="320"/>
      <c r="AR3" s="320"/>
      <c r="AS3" s="320"/>
      <c r="AT3" s="320"/>
      <c r="AU3" s="320"/>
      <c r="AV3" s="320"/>
      <c r="AW3" s="320"/>
      <c r="AX3" s="320"/>
    </row>
    <row r="4" spans="1:50" ht="15.75" customHeight="1">
      <c r="A4" s="33"/>
      <c r="B4" s="33"/>
      <c r="C4" s="33"/>
      <c r="D4" s="321" t="str">
        <f>'③男関東入力'!B3</f>
        <v>令和6年度　神奈川県高等学校バドミントン大会</v>
      </c>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6"/>
      <c r="AP4" s="320"/>
      <c r="AQ4" s="320"/>
      <c r="AR4" s="320"/>
      <c r="AS4" s="320"/>
      <c r="AT4" s="320"/>
      <c r="AU4" s="320"/>
      <c r="AV4" s="320"/>
      <c r="AW4" s="320"/>
      <c r="AX4" s="320"/>
    </row>
    <row r="5" spans="1:50" ht="15.75" customHeight="1">
      <c r="A5" s="33"/>
      <c r="B5" s="33"/>
      <c r="C5" s="33"/>
      <c r="D5" s="321" t="s">
        <v>140</v>
      </c>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6"/>
      <c r="AP5" s="320"/>
      <c r="AQ5" s="320"/>
      <c r="AR5" s="320"/>
      <c r="AS5" s="320"/>
      <c r="AT5" s="320"/>
      <c r="AU5" s="320"/>
      <c r="AV5" s="320"/>
      <c r="AW5" s="320"/>
      <c r="AX5" s="320"/>
    </row>
    <row r="6" ht="5.25" customHeight="1" thickBot="1"/>
    <row r="7" spans="1:50" ht="14.25" customHeight="1">
      <c r="A7" s="346" t="s">
        <v>142</v>
      </c>
      <c r="B7" s="347"/>
      <c r="C7" s="347"/>
      <c r="D7" s="348"/>
      <c r="F7" s="322" t="s">
        <v>7</v>
      </c>
      <c r="G7" s="323"/>
      <c r="H7" s="323"/>
      <c r="I7" s="323"/>
      <c r="J7" s="323"/>
      <c r="K7" s="323"/>
      <c r="L7" s="334">
        <f>IF('③男関東入力'!C6="","",'③男関東入力'!C6)</f>
      </c>
      <c r="M7" s="335"/>
      <c r="N7" s="335"/>
      <c r="O7" s="335"/>
      <c r="P7" s="335"/>
      <c r="Q7" s="335"/>
      <c r="R7" s="335"/>
      <c r="S7" s="335"/>
      <c r="T7" s="335"/>
      <c r="U7" s="335"/>
      <c r="V7" s="335"/>
      <c r="W7" s="335"/>
      <c r="X7" s="335"/>
      <c r="Y7" s="335"/>
      <c r="Z7" s="335"/>
      <c r="AA7" s="335"/>
      <c r="AB7" s="335"/>
      <c r="AC7" s="335"/>
      <c r="AD7" s="335"/>
      <c r="AE7" s="335"/>
      <c r="AF7" s="335"/>
      <c r="AG7" s="335"/>
      <c r="AH7" s="335"/>
      <c r="AI7" s="336"/>
      <c r="AJ7" s="323" t="s">
        <v>13</v>
      </c>
      <c r="AK7" s="323"/>
      <c r="AL7" s="323"/>
      <c r="AM7" s="323"/>
      <c r="AN7" s="323"/>
      <c r="AO7" s="323"/>
      <c r="AP7" s="323"/>
      <c r="AQ7" s="323"/>
      <c r="AR7" s="324"/>
      <c r="AT7" s="322" t="s">
        <v>29</v>
      </c>
      <c r="AU7" s="323"/>
      <c r="AV7" s="323"/>
      <c r="AW7" s="323"/>
      <c r="AX7" s="324"/>
    </row>
    <row r="8" spans="1:50" ht="14.25" customHeight="1">
      <c r="A8" s="349"/>
      <c r="B8" s="350"/>
      <c r="C8" s="350"/>
      <c r="D8" s="351"/>
      <c r="F8" s="325"/>
      <c r="G8" s="326"/>
      <c r="H8" s="326"/>
      <c r="I8" s="326"/>
      <c r="J8" s="326"/>
      <c r="K8" s="326"/>
      <c r="L8" s="337"/>
      <c r="M8" s="338"/>
      <c r="N8" s="338"/>
      <c r="O8" s="338"/>
      <c r="P8" s="338"/>
      <c r="Q8" s="338"/>
      <c r="R8" s="338"/>
      <c r="S8" s="338"/>
      <c r="T8" s="338"/>
      <c r="U8" s="338"/>
      <c r="V8" s="338"/>
      <c r="W8" s="338"/>
      <c r="X8" s="338"/>
      <c r="Y8" s="338"/>
      <c r="Z8" s="338"/>
      <c r="AA8" s="338"/>
      <c r="AB8" s="338"/>
      <c r="AC8" s="338"/>
      <c r="AD8" s="338"/>
      <c r="AE8" s="338"/>
      <c r="AF8" s="338"/>
      <c r="AG8" s="338"/>
      <c r="AH8" s="338"/>
      <c r="AI8" s="339"/>
      <c r="AJ8" s="326"/>
      <c r="AK8" s="326"/>
      <c r="AL8" s="326"/>
      <c r="AM8" s="326"/>
      <c r="AN8" s="326"/>
      <c r="AO8" s="326"/>
      <c r="AP8" s="326"/>
      <c r="AQ8" s="326"/>
      <c r="AR8" s="327"/>
      <c r="AT8" s="325"/>
      <c r="AU8" s="326"/>
      <c r="AV8" s="326"/>
      <c r="AW8" s="326"/>
      <c r="AX8" s="327"/>
    </row>
    <row r="9" spans="1:50" ht="14.25" customHeight="1">
      <c r="A9" s="349"/>
      <c r="B9" s="350"/>
      <c r="C9" s="350"/>
      <c r="D9" s="351"/>
      <c r="F9" s="355" t="s">
        <v>8</v>
      </c>
      <c r="G9" s="356"/>
      <c r="H9" s="356"/>
      <c r="I9" s="356"/>
      <c r="J9" s="356"/>
      <c r="K9" s="356"/>
      <c r="L9" s="340">
        <f>IF('③男関東入力'!C7="","",'③男関東入力'!C7)</f>
      </c>
      <c r="M9" s="341"/>
      <c r="N9" s="341"/>
      <c r="O9" s="341"/>
      <c r="P9" s="341"/>
      <c r="Q9" s="341"/>
      <c r="R9" s="341"/>
      <c r="S9" s="341"/>
      <c r="T9" s="341"/>
      <c r="U9" s="341"/>
      <c r="V9" s="341"/>
      <c r="W9" s="341"/>
      <c r="X9" s="341"/>
      <c r="Y9" s="341"/>
      <c r="Z9" s="341"/>
      <c r="AA9" s="341"/>
      <c r="AB9" s="341"/>
      <c r="AC9" s="341"/>
      <c r="AD9" s="341"/>
      <c r="AE9" s="341"/>
      <c r="AF9" s="341"/>
      <c r="AG9" s="341"/>
      <c r="AH9" s="341"/>
      <c r="AI9" s="342"/>
      <c r="AJ9" s="360">
        <f>IF('③男関東入力'!I6="","",'③男関東入力'!I6)</f>
      </c>
      <c r="AK9" s="360"/>
      <c r="AL9" s="360"/>
      <c r="AM9" s="360"/>
      <c r="AN9" s="360"/>
      <c r="AO9" s="360"/>
      <c r="AP9" s="362" t="s">
        <v>28</v>
      </c>
      <c r="AQ9" s="362"/>
      <c r="AR9" s="363"/>
      <c r="AT9" s="328"/>
      <c r="AU9" s="329"/>
      <c r="AV9" s="329"/>
      <c r="AW9" s="329"/>
      <c r="AX9" s="330"/>
    </row>
    <row r="10" spans="1:50" ht="14.25" customHeight="1" thickBot="1">
      <c r="A10" s="352"/>
      <c r="B10" s="353"/>
      <c r="C10" s="353"/>
      <c r="D10" s="354"/>
      <c r="F10" s="355"/>
      <c r="G10" s="356"/>
      <c r="H10" s="356"/>
      <c r="I10" s="356"/>
      <c r="J10" s="356"/>
      <c r="K10" s="356"/>
      <c r="L10" s="340"/>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2"/>
      <c r="AJ10" s="360"/>
      <c r="AK10" s="360"/>
      <c r="AL10" s="360"/>
      <c r="AM10" s="360"/>
      <c r="AN10" s="360"/>
      <c r="AO10" s="360"/>
      <c r="AP10" s="362"/>
      <c r="AQ10" s="362"/>
      <c r="AR10" s="363"/>
      <c r="AT10" s="328"/>
      <c r="AU10" s="329"/>
      <c r="AV10" s="329"/>
      <c r="AW10" s="329"/>
      <c r="AX10" s="330"/>
    </row>
    <row r="11" spans="6:50" ht="7.5" customHeight="1" thickBot="1">
      <c r="F11" s="357"/>
      <c r="G11" s="358"/>
      <c r="H11" s="358"/>
      <c r="I11" s="358"/>
      <c r="J11" s="358"/>
      <c r="K11" s="358"/>
      <c r="L11" s="343"/>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5"/>
      <c r="AJ11" s="361"/>
      <c r="AK11" s="361"/>
      <c r="AL11" s="361"/>
      <c r="AM11" s="361"/>
      <c r="AN11" s="361"/>
      <c r="AO11" s="361"/>
      <c r="AP11" s="364"/>
      <c r="AQ11" s="364"/>
      <c r="AR11" s="365"/>
      <c r="AT11" s="331"/>
      <c r="AU11" s="332"/>
      <c r="AV11" s="332"/>
      <c r="AW11" s="332"/>
      <c r="AX11" s="333"/>
    </row>
    <row r="12" spans="23:50" ht="9" customHeight="1">
      <c r="W12" s="105"/>
      <c r="X12" s="105"/>
      <c r="Y12" s="105"/>
      <c r="Z12" s="105"/>
      <c r="AA12" s="105"/>
      <c r="AB12" s="105"/>
      <c r="AC12" s="105"/>
      <c r="AD12" s="6"/>
      <c r="AE12" s="6"/>
      <c r="AF12" s="6"/>
      <c r="AG12" s="6"/>
      <c r="AH12" s="6"/>
      <c r="AI12" s="6"/>
      <c r="AJ12" s="6"/>
      <c r="AK12" s="6"/>
      <c r="AL12" s="6"/>
      <c r="AM12" s="6"/>
      <c r="AN12" s="6"/>
      <c r="AO12" s="6"/>
      <c r="AP12" s="6"/>
      <c r="AQ12" s="6"/>
      <c r="AR12" s="6"/>
      <c r="AS12" s="6"/>
      <c r="AT12" s="6"/>
      <c r="AU12" s="6"/>
      <c r="AV12" s="6"/>
      <c r="AW12" s="6"/>
      <c r="AX12" s="6"/>
    </row>
    <row r="13" spans="6:50" ht="12.75" customHeight="1">
      <c r="F13" s="359" t="str">
        <f>CONCATENATE(A7,"子学校対抗")</f>
        <v>男子学校対抗</v>
      </c>
      <c r="G13" s="359"/>
      <c r="H13" s="359"/>
      <c r="I13" s="359"/>
      <c r="J13" s="359"/>
      <c r="K13" s="359"/>
      <c r="L13" s="359"/>
      <c r="M13" s="359"/>
      <c r="N13" s="359"/>
      <c r="O13" s="359"/>
      <c r="P13" s="359"/>
      <c r="Q13" s="359"/>
      <c r="W13" s="105"/>
      <c r="X13" s="105"/>
      <c r="Y13" s="105"/>
      <c r="Z13" s="105"/>
      <c r="AA13" s="105"/>
      <c r="AB13" s="105"/>
      <c r="AC13" s="105"/>
      <c r="AD13" s="6"/>
      <c r="AE13" s="6"/>
      <c r="AF13" s="6"/>
      <c r="AG13" s="6"/>
      <c r="AH13" s="6"/>
      <c r="AI13" s="6"/>
      <c r="AJ13" s="6"/>
      <c r="AK13" s="6"/>
      <c r="AL13" s="6"/>
      <c r="AM13" s="6"/>
      <c r="AN13" s="6"/>
      <c r="AO13" s="6"/>
      <c r="AP13" s="6"/>
      <c r="AQ13" s="6"/>
      <c r="AR13" s="6"/>
      <c r="AS13" s="6"/>
      <c r="AT13" s="6"/>
      <c r="AU13" s="6"/>
      <c r="AV13" s="6"/>
      <c r="AW13" s="6"/>
      <c r="AX13" s="6"/>
    </row>
    <row r="14" spans="6:17" ht="12.75" customHeight="1">
      <c r="F14" s="359"/>
      <c r="G14" s="359"/>
      <c r="H14" s="359"/>
      <c r="I14" s="359"/>
      <c r="J14" s="359"/>
      <c r="K14" s="359"/>
      <c r="L14" s="359"/>
      <c r="M14" s="359"/>
      <c r="N14" s="359"/>
      <c r="O14" s="359"/>
      <c r="P14" s="359"/>
      <c r="Q14" s="359"/>
    </row>
    <row r="15" ht="2.25" customHeight="1" thickBot="1"/>
    <row r="16" spans="6:50" ht="18.75" customHeight="1">
      <c r="F16" s="373" t="s">
        <v>171</v>
      </c>
      <c r="G16" s="374"/>
      <c r="H16" s="374"/>
      <c r="I16" s="374"/>
      <c r="J16" s="374"/>
      <c r="K16" s="375"/>
      <c r="L16" s="366">
        <f>IF('③男関東入力'!C11="","",'③男関東入力'!C11)</f>
      </c>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8"/>
    </row>
    <row r="17" spans="6:50" ht="18.75" customHeight="1">
      <c r="F17" s="376"/>
      <c r="G17" s="377"/>
      <c r="H17" s="377"/>
      <c r="I17" s="377"/>
      <c r="J17" s="377"/>
      <c r="K17" s="378"/>
      <c r="L17" s="369"/>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70"/>
    </row>
    <row r="18" spans="6:50" ht="18.75" customHeight="1" thickBot="1">
      <c r="F18" s="376"/>
      <c r="G18" s="377"/>
      <c r="H18" s="377"/>
      <c r="I18" s="377"/>
      <c r="J18" s="377"/>
      <c r="K18" s="378"/>
      <c r="L18" s="37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72"/>
    </row>
    <row r="19" spans="6:50" ht="27" customHeight="1">
      <c r="F19" s="376"/>
      <c r="G19" s="377"/>
      <c r="H19" s="377"/>
      <c r="I19" s="377"/>
      <c r="J19" s="377"/>
      <c r="K19" s="378"/>
      <c r="L19" s="366">
        <f>IF('③男関東入力'!C12="","",'③男関東入力'!C12)</f>
      </c>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8"/>
    </row>
    <row r="20" spans="6:50" ht="27" customHeight="1" thickBot="1">
      <c r="F20" s="379"/>
      <c r="G20" s="380"/>
      <c r="H20" s="380"/>
      <c r="I20" s="380"/>
      <c r="J20" s="380"/>
      <c r="K20" s="381"/>
      <c r="L20" s="37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72"/>
    </row>
    <row r="21" ht="5.25" customHeight="1" thickBot="1"/>
    <row r="22" spans="2:50" ht="21" customHeight="1">
      <c r="B22" s="389"/>
      <c r="C22" s="390"/>
      <c r="D22" s="390"/>
      <c r="E22" s="390"/>
      <c r="F22" s="390"/>
      <c r="G22" s="391"/>
      <c r="H22" s="385" t="s">
        <v>31</v>
      </c>
      <c r="I22" s="386"/>
      <c r="J22" s="386"/>
      <c r="K22" s="386"/>
      <c r="L22" s="386"/>
      <c r="M22" s="386"/>
      <c r="N22" s="386"/>
      <c r="O22" s="386"/>
      <c r="P22" s="386"/>
      <c r="Q22" s="386"/>
      <c r="R22" s="386"/>
      <c r="S22" s="386"/>
      <c r="T22" s="398" t="s">
        <v>36</v>
      </c>
      <c r="U22" s="386"/>
      <c r="V22" s="386"/>
      <c r="W22" s="386"/>
      <c r="X22" s="386"/>
      <c r="Y22" s="386"/>
      <c r="Z22" s="386"/>
      <c r="AA22" s="386"/>
      <c r="AB22" s="386"/>
      <c r="AC22" s="386"/>
      <c r="AD22" s="399"/>
      <c r="AE22" s="398" t="s">
        <v>32</v>
      </c>
      <c r="AF22" s="386"/>
      <c r="AG22" s="399"/>
      <c r="AH22" s="386" t="s">
        <v>33</v>
      </c>
      <c r="AI22" s="386"/>
      <c r="AJ22" s="386"/>
      <c r="AK22" s="386"/>
      <c r="AL22" s="386"/>
      <c r="AM22" s="386"/>
      <c r="AN22" s="386"/>
      <c r="AO22" s="386"/>
      <c r="AP22" s="386"/>
      <c r="AQ22" s="398" t="s">
        <v>34</v>
      </c>
      <c r="AR22" s="386"/>
      <c r="AS22" s="386"/>
      <c r="AT22" s="386"/>
      <c r="AU22" s="386"/>
      <c r="AV22" s="386"/>
      <c r="AW22" s="386"/>
      <c r="AX22" s="408"/>
    </row>
    <row r="23" spans="2:50" ht="4.5" customHeight="1" thickBot="1">
      <c r="B23" s="392"/>
      <c r="C23" s="393"/>
      <c r="D23" s="393"/>
      <c r="E23" s="393"/>
      <c r="F23" s="393"/>
      <c r="G23" s="394"/>
      <c r="H23" s="387"/>
      <c r="I23" s="388"/>
      <c r="J23" s="388"/>
      <c r="K23" s="388"/>
      <c r="L23" s="388"/>
      <c r="M23" s="388"/>
      <c r="N23" s="388"/>
      <c r="O23" s="388"/>
      <c r="P23" s="388"/>
      <c r="Q23" s="388"/>
      <c r="R23" s="388"/>
      <c r="S23" s="388"/>
      <c r="T23" s="400"/>
      <c r="U23" s="388"/>
      <c r="V23" s="388"/>
      <c r="W23" s="388"/>
      <c r="X23" s="388"/>
      <c r="Y23" s="388"/>
      <c r="Z23" s="388"/>
      <c r="AA23" s="388"/>
      <c r="AB23" s="388"/>
      <c r="AC23" s="388"/>
      <c r="AD23" s="401"/>
      <c r="AE23" s="400"/>
      <c r="AF23" s="388"/>
      <c r="AG23" s="401"/>
      <c r="AH23" s="388"/>
      <c r="AI23" s="388"/>
      <c r="AJ23" s="388"/>
      <c r="AK23" s="388"/>
      <c r="AL23" s="388"/>
      <c r="AM23" s="388"/>
      <c r="AN23" s="388"/>
      <c r="AO23" s="388"/>
      <c r="AP23" s="388"/>
      <c r="AQ23" s="400"/>
      <c r="AR23" s="388"/>
      <c r="AS23" s="388"/>
      <c r="AT23" s="388"/>
      <c r="AU23" s="388"/>
      <c r="AV23" s="388"/>
      <c r="AW23" s="388"/>
      <c r="AX23" s="409"/>
    </row>
    <row r="24" spans="2:50" ht="41.25" customHeight="1">
      <c r="B24" s="405" t="s">
        <v>9</v>
      </c>
      <c r="C24" s="406"/>
      <c r="D24" s="406"/>
      <c r="E24" s="406"/>
      <c r="F24" s="406"/>
      <c r="G24" s="407"/>
      <c r="H24" s="395">
        <f>IF('③男関東入力'!E16="","",CONCATENATE('③男関東入力'!E16," ",'③男関東入力'!F16))</f>
      </c>
      <c r="I24" s="395"/>
      <c r="J24" s="395"/>
      <c r="K24" s="395"/>
      <c r="L24" s="395"/>
      <c r="M24" s="395"/>
      <c r="N24" s="395"/>
      <c r="O24" s="395"/>
      <c r="P24" s="395"/>
      <c r="Q24" s="395"/>
      <c r="R24" s="395"/>
      <c r="S24" s="395"/>
      <c r="T24" s="396">
        <f>IF('③男関東入力'!G16="","",CONCATENATE('③男関東入力'!G16," ",'③男関東入力'!H16))</f>
      </c>
      <c r="U24" s="395"/>
      <c r="V24" s="395"/>
      <c r="W24" s="395"/>
      <c r="X24" s="395"/>
      <c r="Y24" s="395"/>
      <c r="Z24" s="395"/>
      <c r="AA24" s="395"/>
      <c r="AB24" s="395"/>
      <c r="AC24" s="395"/>
      <c r="AD24" s="397"/>
      <c r="AE24" s="402">
        <f>IF('③男関東入力'!K16="","",'③男関東入力'!K16)</f>
      </c>
      <c r="AF24" s="403"/>
      <c r="AG24" s="404"/>
      <c r="AH24" s="413">
        <f>IF('③男関東入力'!J16="","",'③男関東入力'!J16)</f>
      </c>
      <c r="AI24" s="413"/>
      <c r="AJ24" s="413"/>
      <c r="AK24" s="413"/>
      <c r="AL24" s="413"/>
      <c r="AM24" s="413"/>
      <c r="AN24" s="413"/>
      <c r="AO24" s="413"/>
      <c r="AP24" s="413"/>
      <c r="AQ24" s="410">
        <f>IF('③男関東入力'!E16="","",IF('③男関東入力'!D16="","",'③男関東入力'!D16))</f>
      </c>
      <c r="AR24" s="411"/>
      <c r="AS24" s="411"/>
      <c r="AT24" s="411"/>
      <c r="AU24" s="411"/>
      <c r="AV24" s="411"/>
      <c r="AW24" s="411"/>
      <c r="AX24" s="412"/>
    </row>
    <row r="25" spans="2:50" ht="41.25" customHeight="1">
      <c r="B25" s="382" t="s">
        <v>10</v>
      </c>
      <c r="C25" s="383"/>
      <c r="D25" s="383"/>
      <c r="E25" s="383"/>
      <c r="F25" s="383"/>
      <c r="G25" s="384"/>
      <c r="H25" s="395">
        <f>IF('③男関東入力'!E17="","",CONCATENATE('③男関東入力'!E17," ",'③男関東入力'!F17))</f>
      </c>
      <c r="I25" s="395"/>
      <c r="J25" s="395"/>
      <c r="K25" s="395"/>
      <c r="L25" s="395"/>
      <c r="M25" s="395"/>
      <c r="N25" s="395"/>
      <c r="O25" s="395"/>
      <c r="P25" s="395"/>
      <c r="Q25" s="395"/>
      <c r="R25" s="395"/>
      <c r="S25" s="395"/>
      <c r="T25" s="396">
        <f>IF('③男関東入力'!G17="","",CONCATENATE('③男関東入力'!G17," ",'③男関東入力'!H17))</f>
      </c>
      <c r="U25" s="395"/>
      <c r="V25" s="395"/>
      <c r="W25" s="395"/>
      <c r="X25" s="395"/>
      <c r="Y25" s="395"/>
      <c r="Z25" s="395"/>
      <c r="AA25" s="395"/>
      <c r="AB25" s="395"/>
      <c r="AC25" s="395"/>
      <c r="AD25" s="397"/>
      <c r="AE25" s="402">
        <f>IF('③男関東入力'!K17="","",'③男関東入力'!K17)</f>
      </c>
      <c r="AF25" s="403"/>
      <c r="AG25" s="404"/>
      <c r="AH25" s="413">
        <f>IF('③男関東入力'!J17="","",'③男関東入力'!J17)</f>
      </c>
      <c r="AI25" s="413"/>
      <c r="AJ25" s="413"/>
      <c r="AK25" s="413"/>
      <c r="AL25" s="413"/>
      <c r="AM25" s="413"/>
      <c r="AN25" s="413"/>
      <c r="AO25" s="413"/>
      <c r="AP25" s="413"/>
      <c r="AQ25" s="410">
        <f>IF('③男関東入力'!E17="","",IF('③男関東入力'!D17="","",'③男関東入力'!D17))</f>
      </c>
      <c r="AR25" s="411"/>
      <c r="AS25" s="411"/>
      <c r="AT25" s="411"/>
      <c r="AU25" s="411"/>
      <c r="AV25" s="411"/>
      <c r="AW25" s="411"/>
      <c r="AX25" s="412"/>
    </row>
    <row r="26" spans="2:50" ht="41.25" customHeight="1">
      <c r="B26" s="382" t="s">
        <v>11</v>
      </c>
      <c r="C26" s="383"/>
      <c r="D26" s="383"/>
      <c r="E26" s="383"/>
      <c r="F26" s="383"/>
      <c r="G26" s="384"/>
      <c r="H26" s="395">
        <f>IF('③男関東入力'!E18="","",CONCATENATE('③男関東入力'!E18," ",'③男関東入力'!F18))</f>
      </c>
      <c r="I26" s="395"/>
      <c r="J26" s="395"/>
      <c r="K26" s="395"/>
      <c r="L26" s="395"/>
      <c r="M26" s="395"/>
      <c r="N26" s="395"/>
      <c r="O26" s="395"/>
      <c r="P26" s="395"/>
      <c r="Q26" s="395"/>
      <c r="R26" s="395"/>
      <c r="S26" s="395"/>
      <c r="T26" s="396">
        <f>IF('③男関東入力'!G18="","",CONCATENATE('③男関東入力'!G18," ",'③男関東入力'!H18))</f>
      </c>
      <c r="U26" s="395"/>
      <c r="V26" s="395"/>
      <c r="W26" s="395"/>
      <c r="X26" s="395"/>
      <c r="Y26" s="395"/>
      <c r="Z26" s="395"/>
      <c r="AA26" s="395"/>
      <c r="AB26" s="395"/>
      <c r="AC26" s="395"/>
      <c r="AD26" s="397"/>
      <c r="AE26" s="402">
        <f>IF('③男関東入力'!K18="","",'③男関東入力'!K18)</f>
      </c>
      <c r="AF26" s="403"/>
      <c r="AG26" s="404"/>
      <c r="AH26" s="413">
        <f>IF('③男関東入力'!J18="","",'③男関東入力'!J18)</f>
      </c>
      <c r="AI26" s="413"/>
      <c r="AJ26" s="413"/>
      <c r="AK26" s="413"/>
      <c r="AL26" s="413"/>
      <c r="AM26" s="413"/>
      <c r="AN26" s="413"/>
      <c r="AO26" s="413"/>
      <c r="AP26" s="413"/>
      <c r="AQ26" s="410">
        <f>IF('③男関東入力'!E18="","",IF('③男関東入力'!D18="","",'③男関東入力'!D18))</f>
      </c>
      <c r="AR26" s="411"/>
      <c r="AS26" s="411"/>
      <c r="AT26" s="411"/>
      <c r="AU26" s="411"/>
      <c r="AV26" s="411"/>
      <c r="AW26" s="411"/>
      <c r="AX26" s="412"/>
    </row>
    <row r="27" spans="2:50" ht="41.25" customHeight="1">
      <c r="B27" s="382" t="s">
        <v>12</v>
      </c>
      <c r="C27" s="383"/>
      <c r="D27" s="383"/>
      <c r="E27" s="383"/>
      <c r="F27" s="383"/>
      <c r="G27" s="384"/>
      <c r="H27" s="395">
        <f>IF('③男関東入力'!E19="","",CONCATENATE('③男関東入力'!E19," ",'③男関東入力'!F19))</f>
      </c>
      <c r="I27" s="395"/>
      <c r="J27" s="395"/>
      <c r="K27" s="395"/>
      <c r="L27" s="395"/>
      <c r="M27" s="395"/>
      <c r="N27" s="395"/>
      <c r="O27" s="395"/>
      <c r="P27" s="395"/>
      <c r="Q27" s="395"/>
      <c r="R27" s="395"/>
      <c r="S27" s="395"/>
      <c r="T27" s="396">
        <f>IF('③男関東入力'!G19="","",CONCATENATE('③男関東入力'!G19," ",'③男関東入力'!H19))</f>
      </c>
      <c r="U27" s="395"/>
      <c r="V27" s="395"/>
      <c r="W27" s="395"/>
      <c r="X27" s="395"/>
      <c r="Y27" s="395"/>
      <c r="Z27" s="395"/>
      <c r="AA27" s="395"/>
      <c r="AB27" s="395"/>
      <c r="AC27" s="395"/>
      <c r="AD27" s="397"/>
      <c r="AE27" s="402">
        <f>IF('③男関東入力'!K19="","",'③男関東入力'!K19)</f>
      </c>
      <c r="AF27" s="403"/>
      <c r="AG27" s="404"/>
      <c r="AH27" s="413">
        <f>IF('③男関東入力'!J19="","",'③男関東入力'!J19)</f>
      </c>
      <c r="AI27" s="413"/>
      <c r="AJ27" s="413"/>
      <c r="AK27" s="413"/>
      <c r="AL27" s="413"/>
      <c r="AM27" s="413"/>
      <c r="AN27" s="413"/>
      <c r="AO27" s="413"/>
      <c r="AP27" s="413"/>
      <c r="AQ27" s="410">
        <f>IF('③男関東入力'!E19="","",IF('③男関東入力'!D19="","",'③男関東入力'!D19))</f>
      </c>
      <c r="AR27" s="411"/>
      <c r="AS27" s="411"/>
      <c r="AT27" s="411"/>
      <c r="AU27" s="411"/>
      <c r="AV27" s="411"/>
      <c r="AW27" s="411"/>
      <c r="AX27" s="412"/>
    </row>
    <row r="28" spans="2:50" ht="41.25" customHeight="1">
      <c r="B28" s="382" t="s">
        <v>14</v>
      </c>
      <c r="C28" s="383"/>
      <c r="D28" s="383"/>
      <c r="E28" s="383"/>
      <c r="F28" s="383"/>
      <c r="G28" s="384"/>
      <c r="H28" s="395">
        <f>IF('③男関東入力'!E20="","",CONCATENATE('③男関東入力'!E20," ",'③男関東入力'!F20))</f>
      </c>
      <c r="I28" s="395"/>
      <c r="J28" s="395"/>
      <c r="K28" s="395"/>
      <c r="L28" s="395"/>
      <c r="M28" s="395"/>
      <c r="N28" s="395"/>
      <c r="O28" s="395"/>
      <c r="P28" s="395"/>
      <c r="Q28" s="395"/>
      <c r="R28" s="395"/>
      <c r="S28" s="395"/>
      <c r="T28" s="396">
        <f>IF('③男関東入力'!G20="","",CONCATENATE('③男関東入力'!G20," ",'③男関東入力'!H20))</f>
      </c>
      <c r="U28" s="395"/>
      <c r="V28" s="395"/>
      <c r="W28" s="395"/>
      <c r="X28" s="395"/>
      <c r="Y28" s="395"/>
      <c r="Z28" s="395"/>
      <c r="AA28" s="395"/>
      <c r="AB28" s="395"/>
      <c r="AC28" s="395"/>
      <c r="AD28" s="397"/>
      <c r="AE28" s="402">
        <f>IF('③男関東入力'!K20="","",'③男関東入力'!K20)</f>
      </c>
      <c r="AF28" s="403"/>
      <c r="AG28" s="404"/>
      <c r="AH28" s="413">
        <f>IF('③男関東入力'!J20="","",'③男関東入力'!J20)</f>
      </c>
      <c r="AI28" s="413"/>
      <c r="AJ28" s="413"/>
      <c r="AK28" s="413"/>
      <c r="AL28" s="413"/>
      <c r="AM28" s="413"/>
      <c r="AN28" s="413"/>
      <c r="AO28" s="413"/>
      <c r="AP28" s="413"/>
      <c r="AQ28" s="410">
        <f>IF('③男関東入力'!E20="","",IF('③男関東入力'!D20="","",'③男関東入力'!D20))</f>
      </c>
      <c r="AR28" s="411"/>
      <c r="AS28" s="411"/>
      <c r="AT28" s="411"/>
      <c r="AU28" s="411"/>
      <c r="AV28" s="411"/>
      <c r="AW28" s="411"/>
      <c r="AX28" s="412"/>
    </row>
    <row r="29" spans="2:50" ht="41.25" customHeight="1">
      <c r="B29" s="382" t="s">
        <v>15</v>
      </c>
      <c r="C29" s="383"/>
      <c r="D29" s="383"/>
      <c r="E29" s="383"/>
      <c r="F29" s="383"/>
      <c r="G29" s="384"/>
      <c r="H29" s="395">
        <f>IF('③男関東入力'!E21="","",CONCATENATE('③男関東入力'!E21," ",'③男関東入力'!F21))</f>
      </c>
      <c r="I29" s="395"/>
      <c r="J29" s="395"/>
      <c r="K29" s="395"/>
      <c r="L29" s="395"/>
      <c r="M29" s="395"/>
      <c r="N29" s="395"/>
      <c r="O29" s="395"/>
      <c r="P29" s="395"/>
      <c r="Q29" s="395"/>
      <c r="R29" s="395"/>
      <c r="S29" s="395"/>
      <c r="T29" s="396">
        <f>IF('③男関東入力'!G21="","",CONCATENATE('③男関東入力'!G21," ",'③男関東入力'!H21))</f>
      </c>
      <c r="U29" s="395"/>
      <c r="V29" s="395"/>
      <c r="W29" s="395"/>
      <c r="X29" s="395"/>
      <c r="Y29" s="395"/>
      <c r="Z29" s="395"/>
      <c r="AA29" s="395"/>
      <c r="AB29" s="395"/>
      <c r="AC29" s="395"/>
      <c r="AD29" s="397"/>
      <c r="AE29" s="402">
        <f>IF('③男関東入力'!K21="","",'③男関東入力'!K21)</f>
      </c>
      <c r="AF29" s="403"/>
      <c r="AG29" s="404"/>
      <c r="AH29" s="413">
        <f>IF('③男関東入力'!J21="","",'③男関東入力'!J21)</f>
      </c>
      <c r="AI29" s="413"/>
      <c r="AJ29" s="413"/>
      <c r="AK29" s="413"/>
      <c r="AL29" s="413"/>
      <c r="AM29" s="413"/>
      <c r="AN29" s="413"/>
      <c r="AO29" s="413"/>
      <c r="AP29" s="413"/>
      <c r="AQ29" s="410">
        <f>IF('③男関東入力'!E21="","",IF('③男関東入力'!D21="","",'③男関東入力'!D21))</f>
      </c>
      <c r="AR29" s="411"/>
      <c r="AS29" s="411"/>
      <c r="AT29" s="411"/>
      <c r="AU29" s="411"/>
      <c r="AV29" s="411"/>
      <c r="AW29" s="411"/>
      <c r="AX29" s="412"/>
    </row>
    <row r="30" spans="2:50" ht="41.25" customHeight="1">
      <c r="B30" s="382" t="s">
        <v>16</v>
      </c>
      <c r="C30" s="383"/>
      <c r="D30" s="383"/>
      <c r="E30" s="383"/>
      <c r="F30" s="383"/>
      <c r="G30" s="384"/>
      <c r="H30" s="395">
        <f>IF('③男関東入力'!E22="","",CONCATENATE('③男関東入力'!E22," ",'③男関東入力'!F22))</f>
      </c>
      <c r="I30" s="395"/>
      <c r="J30" s="395"/>
      <c r="K30" s="395"/>
      <c r="L30" s="395"/>
      <c r="M30" s="395"/>
      <c r="N30" s="395"/>
      <c r="O30" s="395"/>
      <c r="P30" s="395"/>
      <c r="Q30" s="395"/>
      <c r="R30" s="395"/>
      <c r="S30" s="395"/>
      <c r="T30" s="396">
        <f>IF('③男関東入力'!G22="","",CONCATENATE('③男関東入力'!G22," ",'③男関東入力'!H22))</f>
      </c>
      <c r="U30" s="395"/>
      <c r="V30" s="395"/>
      <c r="W30" s="395"/>
      <c r="X30" s="395"/>
      <c r="Y30" s="395"/>
      <c r="Z30" s="395"/>
      <c r="AA30" s="395"/>
      <c r="AB30" s="395"/>
      <c r="AC30" s="395"/>
      <c r="AD30" s="397"/>
      <c r="AE30" s="402">
        <f>IF('③男関東入力'!K22="","",'③男関東入力'!K22)</f>
      </c>
      <c r="AF30" s="403"/>
      <c r="AG30" s="404"/>
      <c r="AH30" s="413">
        <f>IF('③男関東入力'!J22="","",'③男関東入力'!J22)</f>
      </c>
      <c r="AI30" s="413"/>
      <c r="AJ30" s="413"/>
      <c r="AK30" s="413"/>
      <c r="AL30" s="413"/>
      <c r="AM30" s="413"/>
      <c r="AN30" s="413"/>
      <c r="AO30" s="413"/>
      <c r="AP30" s="413"/>
      <c r="AQ30" s="410">
        <f>IF('③男関東入力'!E22="","",IF('③男関東入力'!D22="","",'③男関東入力'!D22))</f>
      </c>
      <c r="AR30" s="411"/>
      <c r="AS30" s="411"/>
      <c r="AT30" s="411"/>
      <c r="AU30" s="411"/>
      <c r="AV30" s="411"/>
      <c r="AW30" s="411"/>
      <c r="AX30" s="412"/>
    </row>
    <row r="31" spans="2:50" ht="41.25" customHeight="1" thickBot="1">
      <c r="B31" s="429" t="s">
        <v>35</v>
      </c>
      <c r="C31" s="430"/>
      <c r="D31" s="430"/>
      <c r="E31" s="430"/>
      <c r="F31" s="430"/>
      <c r="G31" s="431"/>
      <c r="H31" s="344">
        <f>IF('③男関東入力'!E23="","",CONCATENATE('③男関東入力'!E23," ",'③男関東入力'!F23))</f>
      </c>
      <c r="I31" s="344"/>
      <c r="J31" s="344"/>
      <c r="K31" s="344"/>
      <c r="L31" s="344"/>
      <c r="M31" s="344"/>
      <c r="N31" s="344"/>
      <c r="O31" s="344"/>
      <c r="P31" s="344"/>
      <c r="Q31" s="344"/>
      <c r="R31" s="344"/>
      <c r="S31" s="344"/>
      <c r="T31" s="425">
        <f>IF('③男関東入力'!G23="","",CONCATENATE('③男関東入力'!G23," ",'③男関東入力'!H23))</f>
      </c>
      <c r="U31" s="344"/>
      <c r="V31" s="344"/>
      <c r="W31" s="344"/>
      <c r="X31" s="344"/>
      <c r="Y31" s="344"/>
      <c r="Z31" s="344"/>
      <c r="AA31" s="344"/>
      <c r="AB31" s="344"/>
      <c r="AC31" s="344"/>
      <c r="AD31" s="345"/>
      <c r="AE31" s="426">
        <f>IF('③男関東入力'!K23="","",'③男関東入力'!K23)</f>
      </c>
      <c r="AF31" s="427"/>
      <c r="AG31" s="428"/>
      <c r="AH31" s="414">
        <f>IF('③男関東入力'!J23="","",'③男関東入力'!J23)</f>
      </c>
      <c r="AI31" s="414"/>
      <c r="AJ31" s="414"/>
      <c r="AK31" s="414"/>
      <c r="AL31" s="414"/>
      <c r="AM31" s="414"/>
      <c r="AN31" s="414"/>
      <c r="AO31" s="414"/>
      <c r="AP31" s="414"/>
      <c r="AQ31" s="415">
        <f>IF('③男関東入力'!E23="","",IF('③男関東入力'!D23="","",'③男関東入力'!D23))</f>
      </c>
      <c r="AR31" s="416"/>
      <c r="AS31" s="416"/>
      <c r="AT31" s="416"/>
      <c r="AU31" s="416"/>
      <c r="AV31" s="416"/>
      <c r="AW31" s="416"/>
      <c r="AX31" s="417"/>
    </row>
    <row r="32" spans="8:50" ht="5.25" customHeight="1">
      <c r="H32" s="9"/>
      <c r="I32" s="9"/>
      <c r="J32" s="9"/>
      <c r="K32" s="9"/>
      <c r="L32" s="9"/>
      <c r="M32" s="9"/>
      <c r="N32" s="9"/>
      <c r="O32" s="9"/>
      <c r="P32" s="9"/>
      <c r="Q32" s="9"/>
      <c r="R32" s="9"/>
      <c r="S32" s="9"/>
      <c r="T32" s="9"/>
      <c r="U32" s="9"/>
      <c r="V32" s="9"/>
      <c r="W32" s="9"/>
      <c r="X32" s="9"/>
      <c r="Y32" s="9"/>
      <c r="Z32" s="9"/>
      <c r="AA32" s="9"/>
      <c r="AB32" s="9"/>
      <c r="AC32" s="9"/>
      <c r="AD32" s="9"/>
      <c r="AE32" s="9"/>
      <c r="AF32" s="9"/>
      <c r="AG32" s="9"/>
      <c r="AH32" s="10">
        <v>36764</v>
      </c>
      <c r="AI32" s="10"/>
      <c r="AJ32" s="10"/>
      <c r="AK32" s="10"/>
      <c r="AL32" s="10"/>
      <c r="AM32" s="10"/>
      <c r="AN32" s="10"/>
      <c r="AO32" s="10"/>
      <c r="AP32" s="10"/>
      <c r="AQ32" s="11">
        <v>12345678</v>
      </c>
      <c r="AR32" s="11"/>
      <c r="AS32" s="11"/>
      <c r="AT32" s="11"/>
      <c r="AU32" s="11"/>
      <c r="AV32" s="11"/>
      <c r="AW32" s="11"/>
      <c r="AX32" s="11"/>
    </row>
    <row r="33" spans="8:50" ht="5.25" customHeight="1">
      <c r="H33" s="6"/>
      <c r="I33" s="6"/>
      <c r="J33" s="6"/>
      <c r="K33" s="6"/>
      <c r="L33" s="6"/>
      <c r="M33" s="6"/>
      <c r="N33" s="6"/>
      <c r="O33" s="6"/>
      <c r="P33" s="6"/>
      <c r="Q33" s="6"/>
      <c r="R33" s="6"/>
      <c r="S33" s="6"/>
      <c r="T33" s="6"/>
      <c r="U33" s="6"/>
      <c r="V33" s="6"/>
      <c r="W33" s="6"/>
      <c r="X33" s="6"/>
      <c r="Y33" s="6"/>
      <c r="Z33" s="6"/>
      <c r="AA33" s="6"/>
      <c r="AB33" s="6"/>
      <c r="AC33" s="6"/>
      <c r="AD33" s="6"/>
      <c r="AE33" s="6"/>
      <c r="AF33" s="6"/>
      <c r="AG33" s="6"/>
      <c r="AH33" s="7"/>
      <c r="AI33" s="7"/>
      <c r="AJ33" s="7"/>
      <c r="AK33" s="7"/>
      <c r="AL33" s="7"/>
      <c r="AM33" s="7"/>
      <c r="AN33" s="7"/>
      <c r="AO33" s="7"/>
      <c r="AP33" s="7"/>
      <c r="AQ33" s="8"/>
      <c r="AR33" s="8"/>
      <c r="AS33" s="8"/>
      <c r="AT33" s="8"/>
      <c r="AU33" s="8"/>
      <c r="AV33" s="8"/>
      <c r="AW33" s="8"/>
      <c r="AX33" s="8"/>
    </row>
    <row r="34" spans="7:18" ht="7.5" customHeight="1" hidden="1">
      <c r="G34" s="418" t="s">
        <v>59</v>
      </c>
      <c r="H34" s="418"/>
      <c r="I34" s="418"/>
      <c r="J34" s="418"/>
      <c r="K34" s="418"/>
      <c r="L34" s="418"/>
      <c r="M34" s="418"/>
      <c r="N34" s="418"/>
      <c r="O34" s="418"/>
      <c r="P34" s="418"/>
      <c r="Q34" s="418"/>
      <c r="R34" s="418"/>
    </row>
    <row r="35" spans="7:18" ht="7.5" customHeight="1" hidden="1" thickBot="1">
      <c r="G35" s="418"/>
      <c r="H35" s="418"/>
      <c r="I35" s="418"/>
      <c r="J35" s="418"/>
      <c r="K35" s="418"/>
      <c r="L35" s="418"/>
      <c r="M35" s="418"/>
      <c r="N35" s="418"/>
      <c r="O35" s="418"/>
      <c r="P35" s="418"/>
      <c r="Q35" s="418"/>
      <c r="R35" s="418"/>
    </row>
    <row r="36" spans="2:50" ht="12" customHeight="1" hidden="1">
      <c r="B36" s="419" t="s">
        <v>19</v>
      </c>
      <c r="C36" s="420"/>
      <c r="D36" s="420"/>
      <c r="E36" s="420"/>
      <c r="F36" s="420"/>
      <c r="G36" s="421"/>
      <c r="H36" s="385" t="s">
        <v>31</v>
      </c>
      <c r="I36" s="386"/>
      <c r="J36" s="386"/>
      <c r="K36" s="386"/>
      <c r="L36" s="386"/>
      <c r="M36" s="386"/>
      <c r="N36" s="386"/>
      <c r="O36" s="386"/>
      <c r="P36" s="386"/>
      <c r="Q36" s="386"/>
      <c r="R36" s="386"/>
      <c r="S36" s="386"/>
      <c r="T36" s="398" t="s">
        <v>36</v>
      </c>
      <c r="U36" s="386"/>
      <c r="V36" s="386"/>
      <c r="W36" s="386"/>
      <c r="X36" s="386"/>
      <c r="Y36" s="386"/>
      <c r="Z36" s="386"/>
      <c r="AA36" s="386"/>
      <c r="AB36" s="386"/>
      <c r="AC36" s="386"/>
      <c r="AD36" s="399"/>
      <c r="AE36" s="398" t="s">
        <v>30</v>
      </c>
      <c r="AF36" s="386"/>
      <c r="AG36" s="399"/>
      <c r="AH36" s="386" t="s">
        <v>33</v>
      </c>
      <c r="AI36" s="386"/>
      <c r="AJ36" s="386"/>
      <c r="AK36" s="386"/>
      <c r="AL36" s="386"/>
      <c r="AM36" s="386"/>
      <c r="AN36" s="386"/>
      <c r="AO36" s="386"/>
      <c r="AP36" s="386"/>
      <c r="AQ36" s="398" t="s">
        <v>34</v>
      </c>
      <c r="AR36" s="386"/>
      <c r="AS36" s="386"/>
      <c r="AT36" s="386"/>
      <c r="AU36" s="386"/>
      <c r="AV36" s="386"/>
      <c r="AW36" s="386"/>
      <c r="AX36" s="408"/>
    </row>
    <row r="37" spans="2:50" ht="12" customHeight="1" hidden="1" thickBot="1">
      <c r="B37" s="422"/>
      <c r="C37" s="423"/>
      <c r="D37" s="423"/>
      <c r="E37" s="423"/>
      <c r="F37" s="423"/>
      <c r="G37" s="424"/>
      <c r="H37" s="387"/>
      <c r="I37" s="388"/>
      <c r="J37" s="388"/>
      <c r="K37" s="388"/>
      <c r="L37" s="388"/>
      <c r="M37" s="388"/>
      <c r="N37" s="388"/>
      <c r="O37" s="388"/>
      <c r="P37" s="388"/>
      <c r="Q37" s="388"/>
      <c r="R37" s="388"/>
      <c r="S37" s="388"/>
      <c r="T37" s="400"/>
      <c r="U37" s="388"/>
      <c r="V37" s="388"/>
      <c r="W37" s="388"/>
      <c r="X37" s="388"/>
      <c r="Y37" s="388"/>
      <c r="Z37" s="388"/>
      <c r="AA37" s="388"/>
      <c r="AB37" s="388"/>
      <c r="AC37" s="388"/>
      <c r="AD37" s="401"/>
      <c r="AE37" s="400"/>
      <c r="AF37" s="388"/>
      <c r="AG37" s="401"/>
      <c r="AH37" s="388"/>
      <c r="AI37" s="388"/>
      <c r="AJ37" s="388"/>
      <c r="AK37" s="388"/>
      <c r="AL37" s="388"/>
      <c r="AM37" s="388"/>
      <c r="AN37" s="388"/>
      <c r="AO37" s="388"/>
      <c r="AP37" s="388"/>
      <c r="AQ37" s="400"/>
      <c r="AR37" s="388"/>
      <c r="AS37" s="388"/>
      <c r="AT37" s="388"/>
      <c r="AU37" s="388"/>
      <c r="AV37" s="388"/>
      <c r="AW37" s="388"/>
      <c r="AX37" s="409"/>
    </row>
    <row r="38" spans="2:50" ht="15" customHeight="1" hidden="1">
      <c r="B38" s="432" t="s">
        <v>37</v>
      </c>
      <c r="C38" s="433"/>
      <c r="D38" s="433"/>
      <c r="E38" s="433"/>
      <c r="F38" s="433"/>
      <c r="G38" s="434"/>
      <c r="H38" s="435">
        <f>IF('③男関東入力'!E29="","",CONCATENATE('③男関東入力'!E29," ",'③男関東入力'!F29))</f>
      </c>
      <c r="I38" s="435"/>
      <c r="J38" s="435"/>
      <c r="K38" s="435"/>
      <c r="L38" s="435"/>
      <c r="M38" s="435"/>
      <c r="N38" s="435"/>
      <c r="O38" s="435"/>
      <c r="P38" s="435"/>
      <c r="Q38" s="435"/>
      <c r="R38" s="435"/>
      <c r="S38" s="435"/>
      <c r="T38" s="436">
        <f>IF('③男関東入力'!G29="","",CONCATENATE('③男関東入力'!G29," ",'③男関東入力'!H29))</f>
      </c>
      <c r="U38" s="435"/>
      <c r="V38" s="435"/>
      <c r="W38" s="435"/>
      <c r="X38" s="435"/>
      <c r="Y38" s="435"/>
      <c r="Z38" s="435"/>
      <c r="AA38" s="435"/>
      <c r="AB38" s="435"/>
      <c r="AC38" s="435"/>
      <c r="AD38" s="437"/>
      <c r="AE38" s="438">
        <f>IF('③男関東入力'!K29="","",'③男関東入力'!K29)</f>
      </c>
      <c r="AF38" s="439"/>
      <c r="AG38" s="440"/>
      <c r="AH38" s="441">
        <f>IF('③男関東入力'!J29="","",'③男関東入力'!J29)</f>
      </c>
      <c r="AI38" s="441"/>
      <c r="AJ38" s="441"/>
      <c r="AK38" s="441"/>
      <c r="AL38" s="441"/>
      <c r="AM38" s="441"/>
      <c r="AN38" s="441"/>
      <c r="AO38" s="441"/>
      <c r="AP38" s="441"/>
      <c r="AQ38" s="438">
        <f>IF('③男関東入力'!E29="","",IF('③男関東入力'!D29="","申請中",'③男関東入力'!D29))</f>
      </c>
      <c r="AR38" s="439"/>
      <c r="AS38" s="439"/>
      <c r="AT38" s="439"/>
      <c r="AU38" s="439"/>
      <c r="AV38" s="439"/>
      <c r="AW38" s="439"/>
      <c r="AX38" s="442"/>
    </row>
    <row r="39" spans="2:50" ht="15" customHeight="1" hidden="1" thickBot="1">
      <c r="B39" s="405" t="s">
        <v>38</v>
      </c>
      <c r="C39" s="406"/>
      <c r="D39" s="406"/>
      <c r="E39" s="406"/>
      <c r="F39" s="406"/>
      <c r="G39" s="407"/>
      <c r="H39" s="461">
        <f>IF('③男関東入力'!E30="","",CONCATENATE('③男関東入力'!E30," ",'③男関東入力'!F30))</f>
      </c>
      <c r="I39" s="461"/>
      <c r="J39" s="461"/>
      <c r="K39" s="461"/>
      <c r="L39" s="461"/>
      <c r="M39" s="461"/>
      <c r="N39" s="461"/>
      <c r="O39" s="461"/>
      <c r="P39" s="461"/>
      <c r="Q39" s="461"/>
      <c r="R39" s="461"/>
      <c r="S39" s="461"/>
      <c r="T39" s="462">
        <f>IF('③男関東入力'!G30="","",CONCATENATE('③男関東入力'!G30," ",'③男関東入力'!H30))</f>
      </c>
      <c r="U39" s="461"/>
      <c r="V39" s="461"/>
      <c r="W39" s="461"/>
      <c r="X39" s="461"/>
      <c r="Y39" s="461"/>
      <c r="Z39" s="461"/>
      <c r="AA39" s="461"/>
      <c r="AB39" s="461"/>
      <c r="AC39" s="461"/>
      <c r="AD39" s="463"/>
      <c r="AE39" s="464">
        <f>IF('③男関東入力'!K30="","",'③男関東入力'!K30)</f>
      </c>
      <c r="AF39" s="465"/>
      <c r="AG39" s="466"/>
      <c r="AH39" s="467">
        <f>IF('③男関東入力'!J30="","",'③男関東入力'!J30)</f>
      </c>
      <c r="AI39" s="467"/>
      <c r="AJ39" s="467"/>
      <c r="AK39" s="467"/>
      <c r="AL39" s="467"/>
      <c r="AM39" s="467"/>
      <c r="AN39" s="467"/>
      <c r="AO39" s="467"/>
      <c r="AP39" s="467"/>
      <c r="AQ39" s="464">
        <f>IF('③男関東入力'!E30="","",IF('③男関東入力'!D30="","申請中",'③男関東入力'!D30))</f>
      </c>
      <c r="AR39" s="465"/>
      <c r="AS39" s="465"/>
      <c r="AT39" s="465"/>
      <c r="AU39" s="465"/>
      <c r="AV39" s="465"/>
      <c r="AW39" s="465"/>
      <c r="AX39" s="468"/>
    </row>
    <row r="40" spans="2:50" ht="15" customHeight="1" hidden="1" thickBot="1">
      <c r="B40" s="432" t="s">
        <v>39</v>
      </c>
      <c r="C40" s="433"/>
      <c r="D40" s="433"/>
      <c r="E40" s="433"/>
      <c r="F40" s="433"/>
      <c r="G40" s="434"/>
      <c r="H40" s="444">
        <f>IF('④女関東追加'!E11="","",CONCATENATE('④女関東追加'!E11," ",'④女関東追加'!F11))</f>
      </c>
      <c r="I40" s="444"/>
      <c r="J40" s="444"/>
      <c r="K40" s="444"/>
      <c r="L40" s="444"/>
      <c r="M40" s="444"/>
      <c r="N40" s="444"/>
      <c r="O40" s="444"/>
      <c r="P40" s="444"/>
      <c r="Q40" s="444"/>
      <c r="R40" s="444"/>
      <c r="S40" s="444"/>
      <c r="T40" s="443">
        <f>IF('④女関東追加'!E11="","",CONCATENATE('④女関東追加'!G11," ",'④女関東追加'!H11))</f>
      </c>
      <c r="U40" s="444"/>
      <c r="V40" s="444"/>
      <c r="W40" s="444"/>
      <c r="X40" s="444"/>
      <c r="Y40" s="444"/>
      <c r="Z40" s="444"/>
      <c r="AA40" s="444"/>
      <c r="AB40" s="444"/>
      <c r="AC40" s="444"/>
      <c r="AD40" s="445"/>
      <c r="AE40" s="446">
        <f>IF('④女関東追加'!E11="","",'④女関東追加'!K11)</f>
      </c>
      <c r="AF40" s="447"/>
      <c r="AG40" s="448"/>
      <c r="AH40" s="449">
        <f>IF('④女関東追加'!E11="","",'④女関東追加'!J11)</f>
      </c>
      <c r="AI40" s="449"/>
      <c r="AJ40" s="449"/>
      <c r="AK40" s="449"/>
      <c r="AL40" s="449"/>
      <c r="AM40" s="449"/>
      <c r="AN40" s="449"/>
      <c r="AO40" s="449"/>
      <c r="AP40" s="449"/>
      <c r="AQ40" s="446">
        <f>IF('④女関東追加'!E11="","",IF('④女関東追加'!D11="","申請中",'④女関東追加'!D11))</f>
      </c>
      <c r="AR40" s="447"/>
      <c r="AS40" s="447"/>
      <c r="AT40" s="447"/>
      <c r="AU40" s="447"/>
      <c r="AV40" s="447"/>
      <c r="AW40" s="447"/>
      <c r="AX40" s="460"/>
    </row>
    <row r="41" spans="2:50" ht="15" customHeight="1" hidden="1" thickBot="1">
      <c r="B41" s="450" t="s">
        <v>40</v>
      </c>
      <c r="C41" s="451"/>
      <c r="D41" s="451"/>
      <c r="E41" s="451"/>
      <c r="F41" s="451"/>
      <c r="G41" s="452"/>
      <c r="H41" s="453">
        <f>IF('④女関東追加'!E12="","",CONCATENATE('④女関東追加'!E12," ",'④女関東追加'!F12))</f>
      </c>
      <c r="I41" s="453"/>
      <c r="J41" s="453"/>
      <c r="K41" s="453"/>
      <c r="L41" s="453"/>
      <c r="M41" s="453"/>
      <c r="N41" s="453"/>
      <c r="O41" s="453"/>
      <c r="P41" s="453"/>
      <c r="Q41" s="453"/>
      <c r="R41" s="453"/>
      <c r="S41" s="453"/>
      <c r="T41" s="454">
        <f>IF('④女関東追加'!E12="","",CONCATENATE('④女関東追加'!G12," ",'④女関東追加'!H12))</f>
      </c>
      <c r="U41" s="453"/>
      <c r="V41" s="453"/>
      <c r="W41" s="453"/>
      <c r="X41" s="453"/>
      <c r="Y41" s="453"/>
      <c r="Z41" s="453"/>
      <c r="AA41" s="453"/>
      <c r="AB41" s="453"/>
      <c r="AC41" s="453"/>
      <c r="AD41" s="455"/>
      <c r="AE41" s="456">
        <f>IF('④女関東追加'!E12="","",'④女関東追加'!K12)</f>
      </c>
      <c r="AF41" s="457"/>
      <c r="AG41" s="458"/>
      <c r="AH41" s="459">
        <f>IF('④女関東追加'!E12="","",'④女関東追加'!J12)</f>
      </c>
      <c r="AI41" s="459"/>
      <c r="AJ41" s="459"/>
      <c r="AK41" s="459"/>
      <c r="AL41" s="459"/>
      <c r="AM41" s="459"/>
      <c r="AN41" s="459"/>
      <c r="AO41" s="459"/>
      <c r="AP41" s="459"/>
      <c r="AQ41" s="456">
        <f>IF('④女関東追加'!E12="","",IF('④女関東追加'!D12="","申請中",'④女関東追加'!D12))</f>
      </c>
      <c r="AR41" s="457"/>
      <c r="AS41" s="457"/>
      <c r="AT41" s="457"/>
      <c r="AU41" s="457"/>
      <c r="AV41" s="457"/>
      <c r="AW41" s="457"/>
      <c r="AX41" s="486"/>
    </row>
    <row r="42" spans="7:47" ht="13.5" customHeight="1" hidden="1">
      <c r="G42" s="33" t="s">
        <v>55</v>
      </c>
      <c r="H42" s="33" t="s">
        <v>56</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row>
    <row r="43" ht="8.25" customHeight="1" hidden="1"/>
    <row r="44" spans="7:18" ht="7.5" customHeight="1" hidden="1">
      <c r="G44" s="418" t="s">
        <v>60</v>
      </c>
      <c r="H44" s="418"/>
      <c r="I44" s="418"/>
      <c r="J44" s="418"/>
      <c r="K44" s="418"/>
      <c r="L44" s="418"/>
      <c r="M44" s="418"/>
      <c r="N44" s="418"/>
      <c r="O44" s="418"/>
      <c r="P44" s="418"/>
      <c r="Q44" s="418"/>
      <c r="R44" s="418"/>
    </row>
    <row r="45" spans="7:18" ht="7.5" customHeight="1" hidden="1" thickBot="1">
      <c r="G45" s="418"/>
      <c r="H45" s="418"/>
      <c r="I45" s="418"/>
      <c r="J45" s="418"/>
      <c r="K45" s="418"/>
      <c r="L45" s="418"/>
      <c r="M45" s="418"/>
      <c r="N45" s="418"/>
      <c r="O45" s="418"/>
      <c r="P45" s="418"/>
      <c r="Q45" s="418"/>
      <c r="R45" s="418"/>
    </row>
    <row r="46" spans="2:50" ht="12" customHeight="1" hidden="1">
      <c r="B46" s="419" t="s">
        <v>19</v>
      </c>
      <c r="C46" s="420"/>
      <c r="D46" s="420"/>
      <c r="E46" s="420"/>
      <c r="F46" s="420"/>
      <c r="G46" s="421"/>
      <c r="H46" s="385" t="s">
        <v>31</v>
      </c>
      <c r="I46" s="386"/>
      <c r="J46" s="386"/>
      <c r="K46" s="386"/>
      <c r="L46" s="386"/>
      <c r="M46" s="386"/>
      <c r="N46" s="386"/>
      <c r="O46" s="386"/>
      <c r="P46" s="386"/>
      <c r="Q46" s="386"/>
      <c r="R46" s="386"/>
      <c r="S46" s="386"/>
      <c r="T46" s="398" t="s">
        <v>36</v>
      </c>
      <c r="U46" s="386"/>
      <c r="V46" s="386"/>
      <c r="W46" s="386"/>
      <c r="X46" s="386"/>
      <c r="Y46" s="386"/>
      <c r="Z46" s="386"/>
      <c r="AA46" s="386"/>
      <c r="AB46" s="386"/>
      <c r="AC46" s="386"/>
      <c r="AD46" s="399"/>
      <c r="AE46" s="398" t="s">
        <v>30</v>
      </c>
      <c r="AF46" s="386"/>
      <c r="AG46" s="399"/>
      <c r="AH46" s="386" t="s">
        <v>33</v>
      </c>
      <c r="AI46" s="386"/>
      <c r="AJ46" s="386"/>
      <c r="AK46" s="386"/>
      <c r="AL46" s="386"/>
      <c r="AM46" s="386"/>
      <c r="AN46" s="386"/>
      <c r="AO46" s="386"/>
      <c r="AP46" s="386"/>
      <c r="AQ46" s="398" t="s">
        <v>34</v>
      </c>
      <c r="AR46" s="386"/>
      <c r="AS46" s="386"/>
      <c r="AT46" s="386"/>
      <c r="AU46" s="386"/>
      <c r="AV46" s="386"/>
      <c r="AW46" s="386"/>
      <c r="AX46" s="408"/>
    </row>
    <row r="47" spans="2:50" ht="12" customHeight="1" hidden="1" thickBot="1">
      <c r="B47" s="422"/>
      <c r="C47" s="423"/>
      <c r="D47" s="423"/>
      <c r="E47" s="423"/>
      <c r="F47" s="423"/>
      <c r="G47" s="424"/>
      <c r="H47" s="387"/>
      <c r="I47" s="388"/>
      <c r="J47" s="388"/>
      <c r="K47" s="388"/>
      <c r="L47" s="388"/>
      <c r="M47" s="388"/>
      <c r="N47" s="388"/>
      <c r="O47" s="388"/>
      <c r="P47" s="388"/>
      <c r="Q47" s="388"/>
      <c r="R47" s="388"/>
      <c r="S47" s="388"/>
      <c r="T47" s="400"/>
      <c r="U47" s="388"/>
      <c r="V47" s="388"/>
      <c r="W47" s="388"/>
      <c r="X47" s="388"/>
      <c r="Y47" s="388"/>
      <c r="Z47" s="388"/>
      <c r="AA47" s="388"/>
      <c r="AB47" s="388"/>
      <c r="AC47" s="388"/>
      <c r="AD47" s="401"/>
      <c r="AE47" s="400"/>
      <c r="AF47" s="388"/>
      <c r="AG47" s="401"/>
      <c r="AH47" s="388"/>
      <c r="AI47" s="388"/>
      <c r="AJ47" s="388"/>
      <c r="AK47" s="388"/>
      <c r="AL47" s="388"/>
      <c r="AM47" s="388"/>
      <c r="AN47" s="388"/>
      <c r="AO47" s="388"/>
      <c r="AP47" s="388"/>
      <c r="AQ47" s="400"/>
      <c r="AR47" s="388"/>
      <c r="AS47" s="388"/>
      <c r="AT47" s="388"/>
      <c r="AU47" s="388"/>
      <c r="AV47" s="388"/>
      <c r="AW47" s="388"/>
      <c r="AX47" s="409"/>
    </row>
    <row r="48" spans="2:50" ht="13.5" customHeight="1" hidden="1">
      <c r="B48" s="473" t="s">
        <v>37</v>
      </c>
      <c r="C48" s="474"/>
      <c r="D48" s="474"/>
      <c r="E48" s="474"/>
      <c r="F48" s="474"/>
      <c r="G48" s="475"/>
      <c r="H48" s="479">
        <f>IF('③男関東入力'!E38="","",CONCATENATE('③男関東入力'!E38," ",'③男関東入力'!F38))</f>
      </c>
      <c r="I48" s="479"/>
      <c r="J48" s="479"/>
      <c r="K48" s="479"/>
      <c r="L48" s="479"/>
      <c r="M48" s="479"/>
      <c r="N48" s="479"/>
      <c r="O48" s="479"/>
      <c r="P48" s="479"/>
      <c r="Q48" s="479"/>
      <c r="R48" s="479"/>
      <c r="S48" s="479"/>
      <c r="T48" s="480">
        <f>IF('③男関東入力'!G38="","",CONCATENATE('③男関東入力'!G38," ",'③男関東入力'!H38))</f>
      </c>
      <c r="U48" s="479"/>
      <c r="V48" s="479"/>
      <c r="W48" s="479"/>
      <c r="X48" s="479"/>
      <c r="Y48" s="479"/>
      <c r="Z48" s="479"/>
      <c r="AA48" s="479"/>
      <c r="AB48" s="479"/>
      <c r="AC48" s="479"/>
      <c r="AD48" s="481"/>
      <c r="AE48" s="482">
        <f>IF('③男関東入力'!K38="","",'③男関東入力'!K38)</f>
      </c>
      <c r="AF48" s="483"/>
      <c r="AG48" s="484"/>
      <c r="AH48" s="485">
        <f>IF('③男関東入力'!J38="","",'③男関東入力'!J38)</f>
      </c>
      <c r="AI48" s="485"/>
      <c r="AJ48" s="485"/>
      <c r="AK48" s="485"/>
      <c r="AL48" s="485"/>
      <c r="AM48" s="485"/>
      <c r="AN48" s="485"/>
      <c r="AO48" s="485"/>
      <c r="AP48" s="485"/>
      <c r="AQ48" s="501">
        <f>IF('③男関東入力'!E38="","",IF('③男関東入力'!D38="","申請中",'③男関東入力'!D38))</f>
      </c>
      <c r="AR48" s="502"/>
      <c r="AS48" s="502"/>
      <c r="AT48" s="502"/>
      <c r="AU48" s="502"/>
      <c r="AV48" s="502"/>
      <c r="AW48" s="502"/>
      <c r="AX48" s="503"/>
    </row>
    <row r="49" spans="2:50" ht="13.5" customHeight="1" hidden="1">
      <c r="B49" s="476"/>
      <c r="C49" s="477"/>
      <c r="D49" s="477"/>
      <c r="E49" s="477"/>
      <c r="F49" s="477"/>
      <c r="G49" s="478"/>
      <c r="H49" s="504">
        <f>IF('③男関東入力'!E39="","",CONCATENATE('③男関東入力'!E39," ",'③男関東入力'!F39))</f>
      </c>
      <c r="I49" s="505"/>
      <c r="J49" s="505"/>
      <c r="K49" s="505"/>
      <c r="L49" s="505"/>
      <c r="M49" s="505"/>
      <c r="N49" s="505"/>
      <c r="O49" s="505"/>
      <c r="P49" s="505"/>
      <c r="Q49" s="505"/>
      <c r="R49" s="505"/>
      <c r="S49" s="505"/>
      <c r="T49" s="506">
        <f>IF('③男関東入力'!G39="","",CONCATENATE('③男関東入力'!G39," ",'③男関東入力'!H39))</f>
      </c>
      <c r="U49" s="505"/>
      <c r="V49" s="505"/>
      <c r="W49" s="505"/>
      <c r="X49" s="505"/>
      <c r="Y49" s="505"/>
      <c r="Z49" s="505"/>
      <c r="AA49" s="505"/>
      <c r="AB49" s="505"/>
      <c r="AC49" s="505"/>
      <c r="AD49" s="507"/>
      <c r="AE49" s="508">
        <f>IF('③男関東入力'!K39="","",'③男関東入力'!K39)</f>
      </c>
      <c r="AF49" s="509"/>
      <c r="AG49" s="510"/>
      <c r="AH49" s="469">
        <f>IF('③男関東入力'!J39="","",'③男関東入力'!J39)</f>
      </c>
      <c r="AI49" s="469"/>
      <c r="AJ49" s="469"/>
      <c r="AK49" s="469"/>
      <c r="AL49" s="469"/>
      <c r="AM49" s="469"/>
      <c r="AN49" s="469"/>
      <c r="AO49" s="469"/>
      <c r="AP49" s="469"/>
      <c r="AQ49" s="470">
        <f>IF('③男関東入力'!E39="","",IF('③男関東入力'!D39="","申請中",'③男関東入力'!D39))</f>
      </c>
      <c r="AR49" s="471"/>
      <c r="AS49" s="471"/>
      <c r="AT49" s="471"/>
      <c r="AU49" s="471"/>
      <c r="AV49" s="471"/>
      <c r="AW49" s="471"/>
      <c r="AX49" s="472"/>
    </row>
    <row r="50" spans="2:50" ht="13.5" customHeight="1" hidden="1">
      <c r="B50" s="487" t="s">
        <v>38</v>
      </c>
      <c r="C50" s="488"/>
      <c r="D50" s="488"/>
      <c r="E50" s="488"/>
      <c r="F50" s="488"/>
      <c r="G50" s="489"/>
      <c r="H50" s="493">
        <f>IF('③男関東入力'!E40="","",CONCATENATE('③男関東入力'!E40," ",'③男関東入力'!F40))</f>
      </c>
      <c r="I50" s="494"/>
      <c r="J50" s="494"/>
      <c r="K50" s="494"/>
      <c r="L50" s="494"/>
      <c r="M50" s="494"/>
      <c r="N50" s="494"/>
      <c r="O50" s="494"/>
      <c r="P50" s="494"/>
      <c r="Q50" s="494"/>
      <c r="R50" s="494"/>
      <c r="S50" s="494"/>
      <c r="T50" s="495">
        <f>IF('③男関東入力'!G40="","",CONCATENATE('③男関東入力'!G40," ",'③男関東入力'!H40))</f>
      </c>
      <c r="U50" s="494"/>
      <c r="V50" s="494"/>
      <c r="W50" s="494"/>
      <c r="X50" s="494"/>
      <c r="Y50" s="494"/>
      <c r="Z50" s="494"/>
      <c r="AA50" s="494"/>
      <c r="AB50" s="494"/>
      <c r="AC50" s="494"/>
      <c r="AD50" s="496"/>
      <c r="AE50" s="497">
        <f>IF('③男関東入力'!K40="","",'③男関東入力'!K40)</f>
      </c>
      <c r="AF50" s="498"/>
      <c r="AG50" s="499"/>
      <c r="AH50" s="500">
        <f>IF('③男関東入力'!J40="","",'③男関東入力'!J40)</f>
      </c>
      <c r="AI50" s="500"/>
      <c r="AJ50" s="500"/>
      <c r="AK50" s="500"/>
      <c r="AL50" s="500"/>
      <c r="AM50" s="500"/>
      <c r="AN50" s="500"/>
      <c r="AO50" s="500"/>
      <c r="AP50" s="500"/>
      <c r="AQ50" s="511">
        <f>IF('③男関東入力'!E40="","",IF('③男関東入力'!D40="","申請中",'③男関東入力'!D40))</f>
      </c>
      <c r="AR50" s="512"/>
      <c r="AS50" s="512"/>
      <c r="AT50" s="512"/>
      <c r="AU50" s="512"/>
      <c r="AV50" s="512"/>
      <c r="AW50" s="512"/>
      <c r="AX50" s="513"/>
    </row>
    <row r="51" spans="2:50" ht="13.5" customHeight="1" hidden="1" thickBot="1">
      <c r="B51" s="490"/>
      <c r="C51" s="491"/>
      <c r="D51" s="491"/>
      <c r="E51" s="491"/>
      <c r="F51" s="491"/>
      <c r="G51" s="492"/>
      <c r="H51" s="514">
        <f>IF('③男関東入力'!E41="","",CONCATENATE('③男関東入力'!E41," ",'③男関東入力'!F41))</f>
      </c>
      <c r="I51" s="514"/>
      <c r="J51" s="514"/>
      <c r="K51" s="514"/>
      <c r="L51" s="514"/>
      <c r="M51" s="514"/>
      <c r="N51" s="514"/>
      <c r="O51" s="514"/>
      <c r="P51" s="514"/>
      <c r="Q51" s="514"/>
      <c r="R51" s="514"/>
      <c r="S51" s="514"/>
      <c r="T51" s="515">
        <f>IF('③男関東入力'!G41="","",CONCATENATE('③男関東入力'!G41," ",'③男関東入力'!H41))</f>
      </c>
      <c r="U51" s="514"/>
      <c r="V51" s="514"/>
      <c r="W51" s="514"/>
      <c r="X51" s="514"/>
      <c r="Y51" s="514"/>
      <c r="Z51" s="514"/>
      <c r="AA51" s="514"/>
      <c r="AB51" s="514"/>
      <c r="AC51" s="514"/>
      <c r="AD51" s="516"/>
      <c r="AE51" s="517">
        <f>IF('③男関東入力'!K41="","",'③男関東入力'!K41)</f>
      </c>
      <c r="AF51" s="518"/>
      <c r="AG51" s="519"/>
      <c r="AH51" s="520">
        <f>IF('③男関東入力'!J41="","",'③男関東入力'!J41)</f>
      </c>
      <c r="AI51" s="520"/>
      <c r="AJ51" s="520"/>
      <c r="AK51" s="520"/>
      <c r="AL51" s="520"/>
      <c r="AM51" s="520"/>
      <c r="AN51" s="520"/>
      <c r="AO51" s="520"/>
      <c r="AP51" s="520"/>
      <c r="AQ51" s="521">
        <f>IF('③男関東入力'!E41="","",IF('③男関東入力'!D41="","申請中",'③男関東入力'!D41))</f>
      </c>
      <c r="AR51" s="522"/>
      <c r="AS51" s="522"/>
      <c r="AT51" s="522"/>
      <c r="AU51" s="522"/>
      <c r="AV51" s="522"/>
      <c r="AW51" s="522"/>
      <c r="AX51" s="523"/>
    </row>
    <row r="52" spans="2:50" ht="13.5" customHeight="1" hidden="1">
      <c r="B52" s="473" t="s">
        <v>39</v>
      </c>
      <c r="C52" s="474"/>
      <c r="D52" s="474"/>
      <c r="E52" s="474"/>
      <c r="F52" s="474"/>
      <c r="G52" s="475"/>
      <c r="H52" s="479">
        <f>IF('④女関東追加'!E20="","",CONCATENATE('④女関東追加'!E20," ",'④女関東追加'!F20))</f>
      </c>
      <c r="I52" s="479"/>
      <c r="J52" s="479"/>
      <c r="K52" s="479"/>
      <c r="L52" s="479"/>
      <c r="M52" s="479"/>
      <c r="N52" s="479"/>
      <c r="O52" s="479"/>
      <c r="P52" s="479"/>
      <c r="Q52" s="479"/>
      <c r="R52" s="479"/>
      <c r="S52" s="479"/>
      <c r="T52" s="480">
        <f>IF('④女関東追加'!E20="","",CONCATENATE('④女関東追加'!G20," ",'④女関東追加'!H20))</f>
      </c>
      <c r="U52" s="479"/>
      <c r="V52" s="479"/>
      <c r="W52" s="479"/>
      <c r="X52" s="479"/>
      <c r="Y52" s="479"/>
      <c r="Z52" s="479"/>
      <c r="AA52" s="479"/>
      <c r="AB52" s="479"/>
      <c r="AC52" s="479"/>
      <c r="AD52" s="481"/>
      <c r="AE52" s="482">
        <f>IF('④女関東追加'!E20="","",'④女関東追加'!K20)</f>
      </c>
      <c r="AF52" s="483"/>
      <c r="AG52" s="484"/>
      <c r="AH52" s="485">
        <f>IF('④女関東追加'!E20="","",'④女関東追加'!J20)</f>
      </c>
      <c r="AI52" s="485"/>
      <c r="AJ52" s="485"/>
      <c r="AK52" s="485"/>
      <c r="AL52" s="485"/>
      <c r="AM52" s="485"/>
      <c r="AN52" s="485"/>
      <c r="AO52" s="485"/>
      <c r="AP52" s="485"/>
      <c r="AQ52" s="501">
        <f>IF('④女関東追加'!E20="","",IF('④女関東追加'!D20="","申請中",'④女関東追加'!D20))</f>
      </c>
      <c r="AR52" s="502"/>
      <c r="AS52" s="502"/>
      <c r="AT52" s="502"/>
      <c r="AU52" s="502"/>
      <c r="AV52" s="502"/>
      <c r="AW52" s="502"/>
      <c r="AX52" s="503"/>
    </row>
    <row r="53" spans="2:50" ht="13.5" customHeight="1" hidden="1" thickBot="1">
      <c r="B53" s="490"/>
      <c r="C53" s="491"/>
      <c r="D53" s="491"/>
      <c r="E53" s="491"/>
      <c r="F53" s="491"/>
      <c r="G53" s="492"/>
      <c r="H53" s="534">
        <f>IF('④女関東追加'!E21="","",CONCATENATE('④女関東追加'!E21," ",'④女関東追加'!F21))</f>
      </c>
      <c r="I53" s="525"/>
      <c r="J53" s="525"/>
      <c r="K53" s="525"/>
      <c r="L53" s="525"/>
      <c r="M53" s="525"/>
      <c r="N53" s="525"/>
      <c r="O53" s="525"/>
      <c r="P53" s="525"/>
      <c r="Q53" s="525"/>
      <c r="R53" s="525"/>
      <c r="S53" s="525"/>
      <c r="T53" s="524">
        <f>IF('④女関東追加'!E21="","",CONCATENATE('④女関東追加'!G21," ",'④女関東追加'!H21))</f>
      </c>
      <c r="U53" s="525"/>
      <c r="V53" s="525"/>
      <c r="W53" s="525"/>
      <c r="X53" s="525"/>
      <c r="Y53" s="525"/>
      <c r="Z53" s="525"/>
      <c r="AA53" s="525"/>
      <c r="AB53" s="525"/>
      <c r="AC53" s="525"/>
      <c r="AD53" s="526"/>
      <c r="AE53" s="527">
        <f>IF('④女関東追加'!E21="","",'④女関東追加'!K21)</f>
      </c>
      <c r="AF53" s="528"/>
      <c r="AG53" s="529"/>
      <c r="AH53" s="530">
        <f>IF('④女関東追加'!E21="","",'④女関東追加'!J21)</f>
      </c>
      <c r="AI53" s="530"/>
      <c r="AJ53" s="530"/>
      <c r="AK53" s="530"/>
      <c r="AL53" s="530"/>
      <c r="AM53" s="530"/>
      <c r="AN53" s="530"/>
      <c r="AO53" s="530"/>
      <c r="AP53" s="530"/>
      <c r="AQ53" s="531">
        <f>IF('④女関東追加'!E21="","",IF('④女関東追加'!D21="","申請中",'④女関東追加'!D21))</f>
      </c>
      <c r="AR53" s="532"/>
      <c r="AS53" s="532"/>
      <c r="AT53" s="532"/>
      <c r="AU53" s="532"/>
      <c r="AV53" s="532"/>
      <c r="AW53" s="532"/>
      <c r="AX53" s="533"/>
    </row>
    <row r="54" spans="2:50" ht="13.5" customHeight="1" hidden="1">
      <c r="B54" s="473" t="s">
        <v>40</v>
      </c>
      <c r="C54" s="474"/>
      <c r="D54" s="474"/>
      <c r="E54" s="474"/>
      <c r="F54" s="474"/>
      <c r="G54" s="475"/>
      <c r="H54" s="536">
        <f>IF('④女関東追加'!E22="","",CONCATENATE('④女関東追加'!E22," ",'④女関東追加'!F22))</f>
      </c>
      <c r="I54" s="537"/>
      <c r="J54" s="537"/>
      <c r="K54" s="537"/>
      <c r="L54" s="537"/>
      <c r="M54" s="537"/>
      <c r="N54" s="537"/>
      <c r="O54" s="537"/>
      <c r="P54" s="537"/>
      <c r="Q54" s="537"/>
      <c r="R54" s="537"/>
      <c r="S54" s="537"/>
      <c r="T54" s="538">
        <f>IF('④女関東追加'!E22="","",CONCATENATE('④女関東追加'!G22," ",'④女関東追加'!H22))</f>
      </c>
      <c r="U54" s="537"/>
      <c r="V54" s="537"/>
      <c r="W54" s="537"/>
      <c r="X54" s="537"/>
      <c r="Y54" s="537"/>
      <c r="Z54" s="537"/>
      <c r="AA54" s="537"/>
      <c r="AB54" s="537"/>
      <c r="AC54" s="537"/>
      <c r="AD54" s="539"/>
      <c r="AE54" s="540">
        <f>IF('④女関東追加'!E22="","",'④女関東追加'!K22)</f>
      </c>
      <c r="AF54" s="541"/>
      <c r="AG54" s="542"/>
      <c r="AH54" s="543">
        <f>IF('④女関東追加'!E22="","",'④女関東追加'!J22)</f>
      </c>
      <c r="AI54" s="543"/>
      <c r="AJ54" s="543"/>
      <c r="AK54" s="543"/>
      <c r="AL54" s="543"/>
      <c r="AM54" s="543"/>
      <c r="AN54" s="543"/>
      <c r="AO54" s="543"/>
      <c r="AP54" s="543"/>
      <c r="AQ54" s="544">
        <f>IF('④女関東追加'!E22="","",IF('④女関東追加'!D22="","申請中",'④女関東追加'!D22))</f>
      </c>
      <c r="AR54" s="545"/>
      <c r="AS54" s="545"/>
      <c r="AT54" s="545"/>
      <c r="AU54" s="545"/>
      <c r="AV54" s="545"/>
      <c r="AW54" s="545"/>
      <c r="AX54" s="546"/>
    </row>
    <row r="55" spans="2:50" ht="13.5" customHeight="1" hidden="1" thickBot="1">
      <c r="B55" s="490"/>
      <c r="C55" s="491"/>
      <c r="D55" s="491"/>
      <c r="E55" s="491"/>
      <c r="F55" s="491"/>
      <c r="G55" s="492"/>
      <c r="H55" s="514">
        <f>IF('④女関東追加'!E23="","",CONCATENATE('④女関東追加'!E23," ",'④女関東追加'!F23))</f>
      </c>
      <c r="I55" s="514"/>
      <c r="J55" s="514"/>
      <c r="K55" s="514"/>
      <c r="L55" s="514"/>
      <c r="M55" s="514"/>
      <c r="N55" s="514"/>
      <c r="O55" s="514"/>
      <c r="P55" s="514"/>
      <c r="Q55" s="514"/>
      <c r="R55" s="514"/>
      <c r="S55" s="514"/>
      <c r="T55" s="515">
        <f>IF('④女関東追加'!E23="","",CONCATENATE('④女関東追加'!G23," ",'④女関東追加'!H23))</f>
      </c>
      <c r="U55" s="514"/>
      <c r="V55" s="514"/>
      <c r="W55" s="514"/>
      <c r="X55" s="514"/>
      <c r="Y55" s="514"/>
      <c r="Z55" s="514"/>
      <c r="AA55" s="514"/>
      <c r="AB55" s="514"/>
      <c r="AC55" s="514"/>
      <c r="AD55" s="516"/>
      <c r="AE55" s="517">
        <f>IF('④女関東追加'!E23="","",'④女関東追加'!K23)</f>
      </c>
      <c r="AF55" s="518"/>
      <c r="AG55" s="519"/>
      <c r="AH55" s="520">
        <f>IF('④女関東追加'!E23="","",'④女関東追加'!J23)</f>
      </c>
      <c r="AI55" s="520"/>
      <c r="AJ55" s="520"/>
      <c r="AK55" s="520"/>
      <c r="AL55" s="520"/>
      <c r="AM55" s="520"/>
      <c r="AN55" s="520"/>
      <c r="AO55" s="520"/>
      <c r="AP55" s="520"/>
      <c r="AQ55" s="521">
        <f>IF('④女関東追加'!E23="","",IF('④女関東追加'!D23="","申請中",'④女関東追加'!D23))</f>
      </c>
      <c r="AR55" s="522"/>
      <c r="AS55" s="522"/>
      <c r="AT55" s="522"/>
      <c r="AU55" s="522"/>
      <c r="AV55" s="522"/>
      <c r="AW55" s="522"/>
      <c r="AX55" s="523"/>
    </row>
    <row r="56" spans="7:48" ht="13.5" customHeight="1" hidden="1">
      <c r="G56" s="33" t="s">
        <v>55</v>
      </c>
      <c r="H56" s="33" t="s">
        <v>56</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row>
    <row r="57" ht="3" customHeight="1"/>
    <row r="58" ht="3" customHeight="1"/>
    <row r="59" spans="6:22" ht="20.25" customHeight="1">
      <c r="F59" s="13" t="s">
        <v>41</v>
      </c>
      <c r="G59" s="14"/>
      <c r="H59" s="14"/>
      <c r="I59" s="14"/>
      <c r="J59" s="14"/>
      <c r="K59" s="14"/>
      <c r="L59" s="14"/>
      <c r="M59" s="14"/>
      <c r="N59" s="14"/>
      <c r="O59" s="14"/>
      <c r="P59" s="14"/>
      <c r="Q59" s="14"/>
      <c r="R59" s="14"/>
      <c r="S59" s="14"/>
      <c r="T59" s="14"/>
      <c r="U59" s="14"/>
      <c r="V59" s="14"/>
    </row>
    <row r="60" ht="3" customHeight="1"/>
    <row r="61" spans="6:23" ht="27.75" customHeight="1">
      <c r="F61" s="549">
        <f aca="true" ca="1" t="shared" si="0" ref="F61:K61">TODAY()</f>
        <v>45376</v>
      </c>
      <c r="G61" s="549">
        <f ca="1" t="shared" si="0"/>
        <v>45376</v>
      </c>
      <c r="H61" s="549">
        <f ca="1" t="shared" si="0"/>
        <v>45376</v>
      </c>
      <c r="I61" s="549">
        <f ca="1" t="shared" si="0"/>
        <v>45376</v>
      </c>
      <c r="J61" s="549">
        <f ca="1" t="shared" si="0"/>
        <v>45376</v>
      </c>
      <c r="K61" s="549">
        <f ca="1" t="shared" si="0"/>
        <v>45376</v>
      </c>
      <c r="L61" s="535">
        <f>IF('③男関東入力'!E47="","",'③男関東入力'!E47)</f>
      </c>
      <c r="M61" s="535"/>
      <c r="N61" s="535"/>
      <c r="O61" s="550" t="s">
        <v>42</v>
      </c>
      <c r="P61" s="550"/>
      <c r="Q61" s="550"/>
      <c r="R61" s="535">
        <f>IF('③男関東入力'!G47="","",'③男関東入力'!G47)</f>
      </c>
      <c r="S61" s="535"/>
      <c r="T61" s="535"/>
      <c r="U61" s="550" t="s">
        <v>43</v>
      </c>
      <c r="V61" s="550"/>
      <c r="W61" s="550"/>
    </row>
    <row r="62" ht="8.25" customHeight="1"/>
    <row r="63" spans="6:50" ht="32.25" customHeight="1">
      <c r="F63" s="535">
        <f>IF('③男関東入力'!C6="","",'③男関東入力'!C6)</f>
      </c>
      <c r="G63" s="535"/>
      <c r="H63" s="535"/>
      <c r="I63" s="535"/>
      <c r="J63" s="535"/>
      <c r="K63" s="535"/>
      <c r="L63" s="535"/>
      <c r="M63" s="535"/>
      <c r="N63" s="535"/>
      <c r="O63" s="535"/>
      <c r="P63" s="535"/>
      <c r="Q63" s="535"/>
      <c r="R63" s="535"/>
      <c r="S63" s="535"/>
      <c r="T63" s="535"/>
      <c r="U63" s="535"/>
      <c r="V63" s="535"/>
      <c r="W63" s="535"/>
      <c r="X63" s="535"/>
      <c r="Y63" s="557" t="s">
        <v>44</v>
      </c>
      <c r="Z63" s="557"/>
      <c r="AA63" s="557"/>
      <c r="AB63" s="557"/>
      <c r="AC63" s="557"/>
      <c r="AD63" s="557"/>
      <c r="AE63" s="557"/>
      <c r="AG63" s="535">
        <f>IF('③男関東入力'!D49="","",'③男関東入力'!D49)</f>
      </c>
      <c r="AH63" s="535"/>
      <c r="AI63" s="535"/>
      <c r="AJ63" s="535"/>
      <c r="AK63" s="535"/>
      <c r="AL63" s="535"/>
      <c r="AM63" s="535"/>
      <c r="AN63" s="535"/>
      <c r="AO63" s="535"/>
      <c r="AP63" s="535"/>
      <c r="AQ63" s="535"/>
      <c r="AR63" s="535"/>
      <c r="AS63" s="535"/>
      <c r="AT63" s="535"/>
      <c r="AV63" s="547" t="s">
        <v>45</v>
      </c>
      <c r="AW63" s="547"/>
      <c r="AX63" s="547"/>
    </row>
    <row r="64" ht="4.5" customHeight="1"/>
    <row r="65" ht="4.5" customHeight="1"/>
    <row r="66" spans="14:48" ht="39.75" customHeight="1">
      <c r="N66" s="17"/>
      <c r="O66" s="17"/>
      <c r="P66" s="17"/>
      <c r="Q66" s="17"/>
      <c r="R66" s="17"/>
      <c r="S66" s="38" t="s">
        <v>25</v>
      </c>
      <c r="T66" s="38"/>
      <c r="U66" s="37"/>
      <c r="V66" s="37"/>
      <c r="W66" s="37"/>
      <c r="X66" s="37"/>
      <c r="Y66" s="37"/>
      <c r="Z66" s="12"/>
      <c r="AA66" s="535">
        <f>IF('③男関東入力'!E53="","",'③男関東入力'!E53)</f>
      </c>
      <c r="AB66" s="535"/>
      <c r="AC66" s="561" t="s">
        <v>172</v>
      </c>
      <c r="AD66" s="561"/>
      <c r="AE66" s="561"/>
      <c r="AF66" s="561"/>
      <c r="AG66" s="561"/>
      <c r="AH66" s="561"/>
      <c r="AI66" s="561"/>
      <c r="AJ66" s="561"/>
      <c r="AK66" s="561"/>
      <c r="AL66" s="561"/>
      <c r="AM66" s="561"/>
      <c r="AN66" s="561"/>
      <c r="AO66" s="565">
        <f>IF('③男関東入力'!G53="","",'③男関東入力'!G53)</f>
      </c>
      <c r="AP66" s="565"/>
      <c r="AQ66" s="565"/>
      <c r="AR66" s="565"/>
      <c r="AS66" s="565"/>
      <c r="AT66" s="565"/>
      <c r="AU66" s="548" t="s">
        <v>46</v>
      </c>
      <c r="AV66" s="548"/>
    </row>
    <row r="67" spans="14:48" ht="14.25" hidden="1">
      <c r="N67" s="17"/>
      <c r="O67" s="17"/>
      <c r="P67" s="17"/>
      <c r="Q67" s="17"/>
      <c r="R67" s="17"/>
      <c r="S67" s="38" t="s">
        <v>51</v>
      </c>
      <c r="T67" s="38"/>
      <c r="U67" s="37"/>
      <c r="V67" s="37"/>
      <c r="W67" s="37"/>
      <c r="X67" s="37"/>
      <c r="Y67" s="37"/>
      <c r="Z67" s="12"/>
      <c r="AA67" s="566">
        <f>IF('③男関東入力'!E54="","",'③男関東入力'!E54)</f>
      </c>
      <c r="AB67" s="566"/>
      <c r="AC67" s="561" t="s">
        <v>61</v>
      </c>
      <c r="AD67" s="561"/>
      <c r="AE67" s="561"/>
      <c r="AF67" s="561"/>
      <c r="AG67" s="561"/>
      <c r="AH67" s="561"/>
      <c r="AI67" s="561"/>
      <c r="AJ67" s="561"/>
      <c r="AK67" s="561"/>
      <c r="AL67" s="561"/>
      <c r="AM67" s="561"/>
      <c r="AN67" s="561"/>
      <c r="AO67" s="554">
        <f>IF('③男関東入力'!G54="","",'③男関東入力'!G54)</f>
      </c>
      <c r="AP67" s="554"/>
      <c r="AQ67" s="554"/>
      <c r="AR67" s="554"/>
      <c r="AS67" s="554"/>
      <c r="AT67" s="554"/>
      <c r="AU67" s="548" t="s">
        <v>46</v>
      </c>
      <c r="AV67" s="548"/>
    </row>
    <row r="68" spans="14:49" ht="15" hidden="1" thickBot="1">
      <c r="N68" s="17"/>
      <c r="O68" s="17"/>
      <c r="P68" s="17"/>
      <c r="Q68" s="17"/>
      <c r="R68" s="39"/>
      <c r="S68" s="40" t="s">
        <v>52</v>
      </c>
      <c r="T68" s="40"/>
      <c r="U68" s="41"/>
      <c r="V68" s="41"/>
      <c r="W68" s="41"/>
      <c r="X68" s="41"/>
      <c r="Y68" s="41"/>
      <c r="Z68" s="42"/>
      <c r="AA68" s="562">
        <f>IF('③男関東入力'!E55="","",'③男関東入力'!E55)</f>
      </c>
      <c r="AB68" s="562"/>
      <c r="AC68" s="563" t="s">
        <v>62</v>
      </c>
      <c r="AD68" s="563"/>
      <c r="AE68" s="563"/>
      <c r="AF68" s="563"/>
      <c r="AG68" s="563"/>
      <c r="AH68" s="563"/>
      <c r="AI68" s="563"/>
      <c r="AJ68" s="563"/>
      <c r="AK68" s="563"/>
      <c r="AL68" s="563"/>
      <c r="AM68" s="563"/>
      <c r="AN68" s="563"/>
      <c r="AO68" s="556">
        <f>IF('③男関東入力'!G55="","",'③男関東入力'!G55)</f>
      </c>
      <c r="AP68" s="556"/>
      <c r="AQ68" s="556"/>
      <c r="AR68" s="556"/>
      <c r="AS68" s="556"/>
      <c r="AT68" s="556"/>
      <c r="AU68" s="553" t="s">
        <v>46</v>
      </c>
      <c r="AV68" s="553"/>
      <c r="AW68" s="43"/>
    </row>
    <row r="69" spans="19:48" ht="22.5" customHeight="1" hidden="1">
      <c r="S69" s="550" t="s">
        <v>58</v>
      </c>
      <c r="T69" s="550"/>
      <c r="U69" s="550"/>
      <c r="V69" s="550"/>
      <c r="W69" s="550"/>
      <c r="X69" s="550"/>
      <c r="Y69" s="550"/>
      <c r="Z69" s="550"/>
      <c r="AA69" s="550"/>
      <c r="AB69" s="550"/>
      <c r="AC69" s="550"/>
      <c r="AD69" s="550"/>
      <c r="AE69" s="550"/>
      <c r="AF69" s="550"/>
      <c r="AG69" s="550"/>
      <c r="AH69" s="550"/>
      <c r="AI69" s="550"/>
      <c r="AJ69" s="550"/>
      <c r="AK69" s="550"/>
      <c r="AL69" s="550"/>
      <c r="AM69" s="550"/>
      <c r="AN69" s="550"/>
      <c r="AO69" s="554">
        <f>IF('③男関東入力'!G56="","",'③男関東入力'!G56)</f>
      </c>
      <c r="AP69" s="554"/>
      <c r="AQ69" s="554"/>
      <c r="AR69" s="554"/>
      <c r="AS69" s="554"/>
      <c r="AT69" s="554"/>
      <c r="AU69" s="555" t="s">
        <v>46</v>
      </c>
      <c r="AV69" s="555"/>
    </row>
    <row r="70" ht="5.25" customHeight="1"/>
    <row r="71" spans="25:50" ht="30.75" customHeight="1">
      <c r="Y71" s="552" t="s">
        <v>47</v>
      </c>
      <c r="Z71" s="552"/>
      <c r="AA71" s="552"/>
      <c r="AB71" s="552"/>
      <c r="AC71" s="552"/>
      <c r="AD71" s="552"/>
      <c r="AE71" s="552"/>
      <c r="AF71" s="552"/>
      <c r="AG71" s="564">
        <f>IF('③男関東入力'!D51="","",'③男関東入力'!D51)</f>
      </c>
      <c r="AH71" s="564"/>
      <c r="AI71" s="564"/>
      <c r="AJ71" s="564"/>
      <c r="AK71" s="564"/>
      <c r="AL71" s="564"/>
      <c r="AM71" s="564"/>
      <c r="AN71" s="564"/>
      <c r="AO71" s="564"/>
      <c r="AP71" s="564"/>
      <c r="AQ71" s="564"/>
      <c r="AR71" s="564"/>
      <c r="AS71" s="564"/>
      <c r="AT71" s="564"/>
      <c r="AU71" s="15"/>
      <c r="AV71" s="551" t="s">
        <v>45</v>
      </c>
      <c r="AW71" s="551"/>
      <c r="AX71" s="551"/>
    </row>
    <row r="72" ht="3.75" customHeight="1"/>
    <row r="73" ht="3.75" customHeight="1"/>
    <row r="74" spans="2:16" ht="30.75" customHeight="1">
      <c r="B74" s="558" t="s">
        <v>173</v>
      </c>
      <c r="C74" s="559"/>
      <c r="D74" s="559"/>
      <c r="E74" s="559"/>
      <c r="F74" s="559"/>
      <c r="G74" s="559"/>
      <c r="H74" s="559"/>
      <c r="I74" s="559"/>
      <c r="J74" s="559"/>
      <c r="K74" s="559"/>
      <c r="L74" s="559"/>
      <c r="M74" s="559"/>
      <c r="N74" s="559"/>
      <c r="O74" s="559"/>
      <c r="P74" s="560"/>
    </row>
  </sheetData>
  <sheetProtection password="DDF7" sheet="1" selectLockedCells="1"/>
  <mergeCells count="182">
    <mergeCell ref="B74:P74"/>
    <mergeCell ref="AA66:AB66"/>
    <mergeCell ref="AC66:AN66"/>
    <mergeCell ref="AA68:AB68"/>
    <mergeCell ref="AC68:AN68"/>
    <mergeCell ref="AG71:AT71"/>
    <mergeCell ref="AO66:AT66"/>
    <mergeCell ref="AA67:AB67"/>
    <mergeCell ref="AC67:AN67"/>
    <mergeCell ref="AO67:AT67"/>
    <mergeCell ref="U61:W61"/>
    <mergeCell ref="F63:X63"/>
    <mergeCell ref="AV71:AX71"/>
    <mergeCell ref="Y71:AF71"/>
    <mergeCell ref="AU68:AV68"/>
    <mergeCell ref="S69:AN69"/>
    <mergeCell ref="AO69:AT69"/>
    <mergeCell ref="AU69:AV69"/>
    <mergeCell ref="AO68:AT68"/>
    <mergeCell ref="Y63:AE63"/>
    <mergeCell ref="AG63:AT63"/>
    <mergeCell ref="AV63:AX63"/>
    <mergeCell ref="AU66:AV66"/>
    <mergeCell ref="AU67:AV67"/>
    <mergeCell ref="B52:G53"/>
    <mergeCell ref="B54:G55"/>
    <mergeCell ref="F61:K61"/>
    <mergeCell ref="L61:N61"/>
    <mergeCell ref="O61:Q61"/>
    <mergeCell ref="H55:S55"/>
    <mergeCell ref="R61:T61"/>
    <mergeCell ref="T55:AD55"/>
    <mergeCell ref="AE55:AG55"/>
    <mergeCell ref="AH55:AP55"/>
    <mergeCell ref="AQ55:AX55"/>
    <mergeCell ref="H54:S54"/>
    <mergeCell ref="T54:AD54"/>
    <mergeCell ref="AE54:AG54"/>
    <mergeCell ref="AH54:AP54"/>
    <mergeCell ref="AQ54:AX54"/>
    <mergeCell ref="T53:AD53"/>
    <mergeCell ref="AE53:AG53"/>
    <mergeCell ref="AH53:AP53"/>
    <mergeCell ref="AQ53:AX53"/>
    <mergeCell ref="H52:S52"/>
    <mergeCell ref="T52:AD52"/>
    <mergeCell ref="AE52:AG52"/>
    <mergeCell ref="AH52:AP52"/>
    <mergeCell ref="AQ52:AX52"/>
    <mergeCell ref="H53:S53"/>
    <mergeCell ref="AQ50:AX50"/>
    <mergeCell ref="H51:S51"/>
    <mergeCell ref="T51:AD51"/>
    <mergeCell ref="AE51:AG51"/>
    <mergeCell ref="AH51:AP51"/>
    <mergeCell ref="AQ51:AX51"/>
    <mergeCell ref="AQ41:AX41"/>
    <mergeCell ref="B50:G51"/>
    <mergeCell ref="H50:S50"/>
    <mergeCell ref="T50:AD50"/>
    <mergeCell ref="AE50:AG50"/>
    <mergeCell ref="AH50:AP50"/>
    <mergeCell ref="AQ48:AX48"/>
    <mergeCell ref="H49:S49"/>
    <mergeCell ref="T49:AD49"/>
    <mergeCell ref="AE49:AG49"/>
    <mergeCell ref="AH49:AP49"/>
    <mergeCell ref="AQ49:AX49"/>
    <mergeCell ref="B48:G49"/>
    <mergeCell ref="H48:S48"/>
    <mergeCell ref="T48:AD48"/>
    <mergeCell ref="AE48:AG48"/>
    <mergeCell ref="AH48:AP48"/>
    <mergeCell ref="B39:G39"/>
    <mergeCell ref="H39:S39"/>
    <mergeCell ref="T39:AD39"/>
    <mergeCell ref="AE39:AG39"/>
    <mergeCell ref="AH39:AP39"/>
    <mergeCell ref="AQ39:AX39"/>
    <mergeCell ref="AQ40:AX40"/>
    <mergeCell ref="G44:R45"/>
    <mergeCell ref="B46:G47"/>
    <mergeCell ref="H46:S47"/>
    <mergeCell ref="T46:AD47"/>
    <mergeCell ref="AE46:AG47"/>
    <mergeCell ref="AH46:AP47"/>
    <mergeCell ref="AQ46:AX47"/>
    <mergeCell ref="B40:G40"/>
    <mergeCell ref="H40:S40"/>
    <mergeCell ref="T40:AD40"/>
    <mergeCell ref="AE40:AG40"/>
    <mergeCell ref="AH40:AP40"/>
    <mergeCell ref="B41:G41"/>
    <mergeCell ref="H41:S41"/>
    <mergeCell ref="T41:AD41"/>
    <mergeCell ref="AE41:AG41"/>
    <mergeCell ref="AH41:AP41"/>
    <mergeCell ref="AH36:AP37"/>
    <mergeCell ref="AQ36:AX37"/>
    <mergeCell ref="B38:G38"/>
    <mergeCell ref="H38:S38"/>
    <mergeCell ref="T38:AD38"/>
    <mergeCell ref="AE38:AG38"/>
    <mergeCell ref="AH38:AP38"/>
    <mergeCell ref="AQ38:AX38"/>
    <mergeCell ref="G34:R35"/>
    <mergeCell ref="B36:G37"/>
    <mergeCell ref="H36:S37"/>
    <mergeCell ref="T36:AD37"/>
    <mergeCell ref="AE36:AG37"/>
    <mergeCell ref="H31:S31"/>
    <mergeCell ref="T31:AD31"/>
    <mergeCell ref="AE31:AG31"/>
    <mergeCell ref="B31:G31"/>
    <mergeCell ref="AH31:AP31"/>
    <mergeCell ref="AQ31:AX31"/>
    <mergeCell ref="H30:S30"/>
    <mergeCell ref="T30:AD30"/>
    <mergeCell ref="AE30:AG30"/>
    <mergeCell ref="AH30:AP30"/>
    <mergeCell ref="AQ30:AX30"/>
    <mergeCell ref="AQ28:AX28"/>
    <mergeCell ref="AQ25:AX25"/>
    <mergeCell ref="AQ29:AX29"/>
    <mergeCell ref="H26:S26"/>
    <mergeCell ref="T26:AD26"/>
    <mergeCell ref="AE26:AG26"/>
    <mergeCell ref="AH26:AP26"/>
    <mergeCell ref="AQ26:AX26"/>
    <mergeCell ref="H27:S27"/>
    <mergeCell ref="AH25:AP25"/>
    <mergeCell ref="AE29:AG29"/>
    <mergeCell ref="AH29:AP29"/>
    <mergeCell ref="B27:G27"/>
    <mergeCell ref="B26:G26"/>
    <mergeCell ref="B28:G28"/>
    <mergeCell ref="B29:G29"/>
    <mergeCell ref="AQ27:AX27"/>
    <mergeCell ref="H28:S28"/>
    <mergeCell ref="T28:AD28"/>
    <mergeCell ref="AE28:AG28"/>
    <mergeCell ref="AH28:AP28"/>
    <mergeCell ref="AE24:AG24"/>
    <mergeCell ref="AH24:AP24"/>
    <mergeCell ref="AH27:AP27"/>
    <mergeCell ref="T27:AD27"/>
    <mergeCell ref="AE27:AG27"/>
    <mergeCell ref="AE25:AG25"/>
    <mergeCell ref="AE22:AG23"/>
    <mergeCell ref="AH22:AP23"/>
    <mergeCell ref="B24:G24"/>
    <mergeCell ref="B25:G25"/>
    <mergeCell ref="L19:AX20"/>
    <mergeCell ref="AQ22:AX23"/>
    <mergeCell ref="AQ24:AX24"/>
    <mergeCell ref="B30:G30"/>
    <mergeCell ref="H22:S23"/>
    <mergeCell ref="B22:G23"/>
    <mergeCell ref="H24:S24"/>
    <mergeCell ref="T24:AD24"/>
    <mergeCell ref="T22:AD23"/>
    <mergeCell ref="H25:S25"/>
    <mergeCell ref="T25:AD25"/>
    <mergeCell ref="H29:S29"/>
    <mergeCell ref="T29:AD29"/>
    <mergeCell ref="F7:K8"/>
    <mergeCell ref="F9:K11"/>
    <mergeCell ref="F13:Q14"/>
    <mergeCell ref="AJ9:AO11"/>
    <mergeCell ref="AP9:AR11"/>
    <mergeCell ref="L16:AX18"/>
    <mergeCell ref="F16:K20"/>
    <mergeCell ref="AP3:AX5"/>
    <mergeCell ref="D3:AN3"/>
    <mergeCell ref="D4:AN4"/>
    <mergeCell ref="D5:AN5"/>
    <mergeCell ref="AT7:AX8"/>
    <mergeCell ref="AT9:AX11"/>
    <mergeCell ref="L7:AI8"/>
    <mergeCell ref="L9:AI11"/>
    <mergeCell ref="AJ7:AR8"/>
    <mergeCell ref="A7:D10"/>
  </mergeCells>
  <printOptions/>
  <pageMargins left="1.1023622047244095" right="0.31496062992125984" top="0.35433070866141736"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K19" sqref="K19:K20"/>
    </sheetView>
  </sheetViews>
  <sheetFormatPr defaultColWidth="9.140625" defaultRowHeight="15"/>
  <cols>
    <col min="1" max="1" width="7.00390625" style="0" customWidth="1"/>
    <col min="2" max="2" width="3.8515625" style="0" bestFit="1" customWidth="1"/>
    <col min="3" max="3" width="24.7109375" style="0" customWidth="1"/>
    <col min="4" max="4" width="2.7109375" style="0" customWidth="1"/>
    <col min="5" max="5" width="23.00390625" style="0" customWidth="1"/>
    <col min="6" max="6" width="2.28125" style="0" customWidth="1"/>
    <col min="7" max="7" width="0.9921875" style="0" customWidth="1"/>
    <col min="8" max="8" width="1.1484375" style="0" customWidth="1"/>
    <col min="9" max="9" width="3.140625" style="0" customWidth="1"/>
    <col min="10" max="10" width="0.85546875" style="0" customWidth="1"/>
    <col min="11" max="11" width="4.00390625" style="0" customWidth="1"/>
    <col min="12" max="12" width="1.28515625" style="0" customWidth="1"/>
  </cols>
  <sheetData>
    <row r="1" spans="1:12" ht="50.25" customHeight="1">
      <c r="A1" s="105"/>
      <c r="B1" s="105"/>
      <c r="C1" s="105"/>
      <c r="D1" s="105"/>
      <c r="E1" s="105"/>
      <c r="F1" s="105"/>
      <c r="G1" s="105"/>
      <c r="H1" s="105"/>
      <c r="I1" s="105"/>
      <c r="J1" s="105"/>
      <c r="K1" s="105"/>
      <c r="L1" s="105"/>
    </row>
    <row r="2" spans="1:12" ht="9.75" customHeight="1" thickBot="1">
      <c r="A2" s="105"/>
      <c r="B2" s="105"/>
      <c r="C2" s="105"/>
      <c r="D2" s="105"/>
      <c r="E2" s="105"/>
      <c r="F2" s="105"/>
      <c r="G2" s="105"/>
      <c r="H2" s="105"/>
      <c r="I2" s="105"/>
      <c r="J2" s="105"/>
      <c r="K2" s="105"/>
      <c r="L2" s="105"/>
    </row>
    <row r="3" spans="1:12" ht="26.25" customHeight="1" hidden="1" thickBot="1" thickTop="1">
      <c r="A3" s="586" t="s">
        <v>131</v>
      </c>
      <c r="B3" s="567" t="s">
        <v>120</v>
      </c>
      <c r="C3" s="568">
        <f>IF('⑤男関東提出'!H38="","",'⑤男関東提出'!H38)</f>
      </c>
      <c r="D3" s="569" t="s">
        <v>123</v>
      </c>
      <c r="E3" s="570">
        <f>IF('⑤男関東提出'!H38="","",'⑤男関東提出'!$L$7)</f>
      </c>
      <c r="F3" s="571" t="s">
        <v>121</v>
      </c>
      <c r="G3" s="108"/>
      <c r="H3" s="109"/>
      <c r="I3" s="110">
        <f>IF(C3="","",1)</f>
      </c>
      <c r="J3" s="109"/>
      <c r="K3" s="582">
        <f>IF('③男関東入力'!C29="","",'③男関東入力'!$I$6)</f>
      </c>
      <c r="L3" s="106"/>
    </row>
    <row r="4" spans="1:12" ht="26.25" customHeight="1" hidden="1" thickBot="1" thickTop="1">
      <c r="A4" s="586"/>
      <c r="B4" s="567"/>
      <c r="C4" s="568"/>
      <c r="D4" s="569"/>
      <c r="E4" s="570"/>
      <c r="F4" s="571"/>
      <c r="G4" s="111"/>
      <c r="H4" s="112"/>
      <c r="I4" s="114">
        <f>IF(C3="","",IF('⑤男関東提出'!$H$39="",1,IF('⑤男関東提出'!$H$40="",2,IF('⑤男関東提出'!$H$41="",3,4))))</f>
      </c>
      <c r="J4" s="113"/>
      <c r="K4" s="582"/>
      <c r="L4" s="106"/>
    </row>
    <row r="5" spans="1:12" ht="26.25" customHeight="1" hidden="1" thickBot="1" thickTop="1">
      <c r="A5" s="586" t="s">
        <v>131</v>
      </c>
      <c r="B5" s="567" t="s">
        <v>120</v>
      </c>
      <c r="C5" s="568">
        <f>IF('⑤男関東提出'!H39="","",'⑤男関東提出'!H39)</f>
      </c>
      <c r="D5" s="569" t="s">
        <v>123</v>
      </c>
      <c r="E5" s="570">
        <f>IF('⑤男関東提出'!H39="","",'⑤男関東提出'!$L$7)</f>
      </c>
      <c r="F5" s="571" t="s">
        <v>121</v>
      </c>
      <c r="G5" s="108"/>
      <c r="H5" s="109"/>
      <c r="I5" s="110">
        <f>IF(C5="","",2)</f>
      </c>
      <c r="J5" s="109"/>
      <c r="K5" s="582">
        <f>IF('③男関東入力'!C30="","",'③男関東入力'!$I$6)</f>
      </c>
      <c r="L5" s="106"/>
    </row>
    <row r="6" spans="1:12" ht="26.25" customHeight="1" hidden="1" thickBot="1" thickTop="1">
      <c r="A6" s="586"/>
      <c r="B6" s="567"/>
      <c r="C6" s="568"/>
      <c r="D6" s="569"/>
      <c r="E6" s="570"/>
      <c r="F6" s="571"/>
      <c r="G6" s="111"/>
      <c r="H6" s="112"/>
      <c r="I6" s="114">
        <f>IF(C5="","",IF('⑤男関東提出'!$H$39="",1,IF('⑤男関東提出'!$H$40="",2,IF('⑤男関東提出'!$H$41="",3,4))))</f>
      </c>
      <c r="J6" s="113"/>
      <c r="K6" s="582"/>
      <c r="L6" s="106"/>
    </row>
    <row r="7" spans="1:12" ht="26.25" customHeight="1" hidden="1" thickBot="1" thickTop="1">
      <c r="A7" s="586" t="s">
        <v>131</v>
      </c>
      <c r="B7" s="567" t="s">
        <v>120</v>
      </c>
      <c r="C7" s="568">
        <f>IF('⑤男関東提出'!H40="","",'⑤男関東提出'!H40)</f>
      </c>
      <c r="D7" s="569" t="s">
        <v>123</v>
      </c>
      <c r="E7" s="570">
        <f>IF('⑤男関東提出'!H40="","",'⑤男関東提出'!$L$7)</f>
      </c>
      <c r="F7" s="571" t="s">
        <v>121</v>
      </c>
      <c r="G7" s="108"/>
      <c r="H7" s="109"/>
      <c r="I7" s="110">
        <f>IF(C7="","",3)</f>
      </c>
      <c r="J7" s="109"/>
      <c r="K7" s="582">
        <f>IF('④女関東追加'!$C$11="","",'③男関東入力'!$I$6)</f>
      </c>
      <c r="L7" s="106"/>
    </row>
    <row r="8" spans="1:12" ht="26.25" customHeight="1" hidden="1" thickBot="1" thickTop="1">
      <c r="A8" s="586"/>
      <c r="B8" s="567"/>
      <c r="C8" s="568"/>
      <c r="D8" s="569"/>
      <c r="E8" s="570"/>
      <c r="F8" s="571"/>
      <c r="G8" s="111"/>
      <c r="H8" s="112"/>
      <c r="I8" s="114">
        <f>IF(C7="","",IF('⑤男関東提出'!$H$39="",1,IF('⑤男関東提出'!$H$40="",2,IF('⑤男関東提出'!$H$41="",3,4))))</f>
      </c>
      <c r="J8" s="113"/>
      <c r="K8" s="582"/>
      <c r="L8" s="106"/>
    </row>
    <row r="9" spans="1:12" ht="26.25" customHeight="1" hidden="1" thickBot="1" thickTop="1">
      <c r="A9" s="586" t="s">
        <v>131</v>
      </c>
      <c r="B9" s="567" t="s">
        <v>120</v>
      </c>
      <c r="C9" s="568">
        <f>IF('⑤男関東提出'!H41="","",'⑤男関東提出'!H41)</f>
      </c>
      <c r="D9" s="569" t="s">
        <v>123</v>
      </c>
      <c r="E9" s="570">
        <f>IF('⑤男関東提出'!H41="","",'⑤男関東提出'!$L$7)</f>
      </c>
      <c r="F9" s="571" t="s">
        <v>121</v>
      </c>
      <c r="G9" s="108"/>
      <c r="H9" s="109"/>
      <c r="I9" s="110">
        <f>IF(C9="","",4)</f>
      </c>
      <c r="J9" s="109"/>
      <c r="K9" s="582">
        <f>IF('④女関東追加'!$C$12="","",'③男関東入力'!$I$6)</f>
      </c>
      <c r="L9" s="106"/>
    </row>
    <row r="10" spans="1:12" ht="26.25" customHeight="1" hidden="1" thickBot="1" thickTop="1">
      <c r="A10" s="586"/>
      <c r="B10" s="567"/>
      <c r="C10" s="568"/>
      <c r="D10" s="569"/>
      <c r="E10" s="570"/>
      <c r="F10" s="571"/>
      <c r="G10" s="111"/>
      <c r="H10" s="112"/>
      <c r="I10" s="114">
        <f>IF(C9="","",IF('⑤男関東提出'!$H$39="",1,IF('⑤男関東提出'!$H$40="",2,IF('⑤男関東提出'!$H$41="",3,4))))</f>
      </c>
      <c r="J10" s="113"/>
      <c r="K10" s="582"/>
      <c r="L10" s="106"/>
    </row>
    <row r="11" spans="1:12" ht="26.25" customHeight="1" hidden="1" thickBot="1" thickTop="1">
      <c r="A11" s="586" t="s">
        <v>131</v>
      </c>
      <c r="B11" s="567" t="s">
        <v>124</v>
      </c>
      <c r="C11" s="116">
        <f>IF('⑤男関東提出'!H48="","",'⑤男関東提出'!H48)</f>
      </c>
      <c r="D11" s="569" t="s">
        <v>123</v>
      </c>
      <c r="E11" s="570">
        <f>IF('⑤男関東提出'!H48="","",'⑤男関東提出'!$L$7)</f>
      </c>
      <c r="F11" s="571" t="s">
        <v>121</v>
      </c>
      <c r="G11" s="108"/>
      <c r="H11" s="109"/>
      <c r="I11" s="110">
        <f>IF(C11="","",1)</f>
      </c>
      <c r="J11" s="109"/>
      <c r="K11" s="582">
        <f>IF('③男関東入力'!C38="","",'③男関東入力'!$I$6)</f>
      </c>
      <c r="L11" s="106"/>
    </row>
    <row r="12" spans="1:12" ht="26.25" customHeight="1" hidden="1" thickBot="1" thickTop="1">
      <c r="A12" s="586"/>
      <c r="B12" s="567"/>
      <c r="C12" s="115">
        <f>IF('⑤男関東提出'!H49="","",'⑤男関東提出'!H49)</f>
      </c>
      <c r="D12" s="569"/>
      <c r="E12" s="570"/>
      <c r="F12" s="571"/>
      <c r="G12" s="111"/>
      <c r="H12" s="112"/>
      <c r="I12" s="114">
        <f>IF(C11="","",IF('⑤男関東提出'!$H$50="",1,IF('⑤男関東提出'!$H$52="",2,IF('⑤男関東提出'!$H$54="",3,4))))</f>
      </c>
      <c r="J12" s="113"/>
      <c r="K12" s="582"/>
      <c r="L12" s="106"/>
    </row>
    <row r="13" spans="1:12" ht="26.25" customHeight="1" hidden="1" thickBot="1" thickTop="1">
      <c r="A13" s="586" t="s">
        <v>131</v>
      </c>
      <c r="B13" s="567" t="s">
        <v>124</v>
      </c>
      <c r="C13" s="116">
        <f>IF('⑤男関東提出'!H50="","",'⑤男関東提出'!H50)</f>
      </c>
      <c r="D13" s="569" t="s">
        <v>123</v>
      </c>
      <c r="E13" s="570">
        <f>IF('⑤男関東提出'!H50="","",'⑤男関東提出'!$L$7)</f>
      </c>
      <c r="F13" s="571" t="s">
        <v>121</v>
      </c>
      <c r="G13" s="108"/>
      <c r="H13" s="109"/>
      <c r="I13" s="110">
        <f>IF(C13="","",2)</f>
      </c>
      <c r="J13" s="109"/>
      <c r="K13" s="582">
        <f>IF('③男関東入力'!C40="","",'③男関東入力'!$I$6)</f>
      </c>
      <c r="L13" s="106"/>
    </row>
    <row r="14" spans="1:12" ht="26.25" customHeight="1" hidden="1" thickBot="1" thickTop="1">
      <c r="A14" s="586"/>
      <c r="B14" s="567"/>
      <c r="C14" s="115">
        <f>IF('⑤男関東提出'!H51="","",'⑤男関東提出'!H51)</f>
      </c>
      <c r="D14" s="569"/>
      <c r="E14" s="570"/>
      <c r="F14" s="571"/>
      <c r="G14" s="111"/>
      <c r="H14" s="112"/>
      <c r="I14" s="114">
        <f>IF(C13="","",IF('⑤男関東提出'!$H$50="",1,IF('⑤男関東提出'!$H$52="",2,IF('⑤男関東提出'!$H$54="",3,4))))</f>
      </c>
      <c r="J14" s="113"/>
      <c r="K14" s="582"/>
      <c r="L14" s="106"/>
    </row>
    <row r="15" spans="1:12" ht="26.25" customHeight="1" hidden="1" thickBot="1" thickTop="1">
      <c r="A15" s="586" t="s">
        <v>131</v>
      </c>
      <c r="B15" s="567" t="s">
        <v>124</v>
      </c>
      <c r="C15" s="116">
        <f>IF('⑤男関東提出'!H52="","",'⑤男関東提出'!H52)</f>
      </c>
      <c r="D15" s="569" t="s">
        <v>123</v>
      </c>
      <c r="E15" s="570">
        <f>IF('⑤男関東提出'!H52="","",'⑤男関東提出'!$L$7)</f>
      </c>
      <c r="F15" s="571" t="s">
        <v>121</v>
      </c>
      <c r="G15" s="108"/>
      <c r="H15" s="109"/>
      <c r="I15" s="110">
        <f>IF(C15="","",3)</f>
      </c>
      <c r="J15" s="109"/>
      <c r="K15" s="582">
        <f>IF('④女関東追加'!C20="","",'③男関東入力'!$I$6)</f>
      </c>
      <c r="L15" s="106"/>
    </row>
    <row r="16" spans="1:12" ht="26.25" customHeight="1" hidden="1" thickBot="1" thickTop="1">
      <c r="A16" s="586"/>
      <c r="B16" s="567"/>
      <c r="C16" s="115">
        <f>IF('⑤男関東提出'!H53="","",'⑤男関東提出'!H53)</f>
      </c>
      <c r="D16" s="569"/>
      <c r="E16" s="570"/>
      <c r="F16" s="571"/>
      <c r="G16" s="111"/>
      <c r="H16" s="112"/>
      <c r="I16" s="114">
        <f>IF(C15="","",IF('⑤男関東提出'!$H$50="",1,IF('⑤男関東提出'!$H$52="",2,IF('⑤男関東提出'!$H$54="",3,4))))</f>
      </c>
      <c r="J16" s="113"/>
      <c r="K16" s="582"/>
      <c r="L16" s="106"/>
    </row>
    <row r="17" spans="1:12" ht="26.25" customHeight="1" hidden="1" thickBot="1" thickTop="1">
      <c r="A17" s="586" t="s">
        <v>131</v>
      </c>
      <c r="B17" s="567" t="s">
        <v>122</v>
      </c>
      <c r="C17" s="116">
        <f>IF('⑤男関東提出'!H54="","",'⑤男関東提出'!H54)</f>
      </c>
      <c r="D17" s="569" t="s">
        <v>123</v>
      </c>
      <c r="E17" s="570">
        <f>IF('⑤男関東提出'!H54="","",'⑤男関東提出'!$L$7)</f>
      </c>
      <c r="F17" s="571" t="s">
        <v>121</v>
      </c>
      <c r="G17" s="108"/>
      <c r="H17" s="109"/>
      <c r="I17" s="110">
        <f>IF(C17="","",4)</f>
      </c>
      <c r="J17" s="109"/>
      <c r="K17" s="582">
        <f>IF('④女関東追加'!C22="","",'③男関東入力'!$I$6)</f>
      </c>
      <c r="L17" s="106"/>
    </row>
    <row r="18" spans="1:12" ht="26.25" customHeight="1" hidden="1" thickBot="1" thickTop="1">
      <c r="A18" s="587"/>
      <c r="B18" s="576"/>
      <c r="C18" s="190">
        <f>IF('⑤男関東提出'!H55="","",'⑤男関東提出'!H55)</f>
      </c>
      <c r="D18" s="577"/>
      <c r="E18" s="578"/>
      <c r="F18" s="579"/>
      <c r="G18" s="191"/>
      <c r="H18" s="192"/>
      <c r="I18" s="193">
        <f>IF(C17="","",IF('⑤男関東提出'!$H$50="",1,IF('⑤男関東提出'!$H$52="",2,IF('⑤男関東提出'!$H$54="",3,4))))</f>
      </c>
      <c r="J18" s="194"/>
      <c r="K18" s="583"/>
      <c r="L18" s="106"/>
    </row>
    <row r="19" spans="1:12" ht="26.25" customHeight="1" thickBot="1" thickTop="1">
      <c r="A19" s="588" t="s">
        <v>143</v>
      </c>
      <c r="B19" s="580" t="s">
        <v>144</v>
      </c>
      <c r="C19" s="572">
        <f>IF('⑤男関東提出'!H24="","",'⑤男関東提出'!L7)</f>
      </c>
      <c r="D19" s="572"/>
      <c r="E19" s="572"/>
      <c r="F19" s="572"/>
      <c r="G19" s="573"/>
      <c r="H19" s="199"/>
      <c r="I19" s="201">
        <f>IF('③男関東入力'!$E$53="","",'③男関東入力'!$E$53)</f>
      </c>
      <c r="J19" s="197"/>
      <c r="K19" s="584">
        <f>IF('③男関東入力'!C16="","",'③男関東入力'!I6)</f>
      </c>
      <c r="L19" s="106"/>
    </row>
    <row r="20" spans="1:12" ht="26.25" customHeight="1" thickBot="1" thickTop="1">
      <c r="A20" s="589"/>
      <c r="B20" s="581"/>
      <c r="C20" s="574"/>
      <c r="D20" s="574"/>
      <c r="E20" s="574"/>
      <c r="F20" s="574"/>
      <c r="G20" s="575"/>
      <c r="H20" s="200"/>
      <c r="I20" s="195">
        <f>IF('③男関東入力'!$E$53="","",'③男関東入力'!$E$53)</f>
      </c>
      <c r="J20" s="196"/>
      <c r="K20" s="585"/>
      <c r="L20" s="106"/>
    </row>
    <row r="21" spans="1:12" ht="23.25" customHeight="1" thickTop="1">
      <c r="A21" s="107"/>
      <c r="B21" s="107"/>
      <c r="C21" s="107"/>
      <c r="D21" s="107"/>
      <c r="E21" s="107"/>
      <c r="F21" s="107"/>
      <c r="G21" s="107"/>
      <c r="H21" s="107"/>
      <c r="I21" s="107"/>
      <c r="J21" s="107"/>
      <c r="K21" s="107"/>
      <c r="L21" s="107"/>
    </row>
  </sheetData>
  <sheetProtection sheet="1" selectLockedCells="1"/>
  <mergeCells count="56">
    <mergeCell ref="A15:A16"/>
    <mergeCell ref="A17:A18"/>
    <mergeCell ref="A19:A20"/>
    <mergeCell ref="A3:A4"/>
    <mergeCell ref="A5:A6"/>
    <mergeCell ref="A7:A8"/>
    <mergeCell ref="A9:A10"/>
    <mergeCell ref="A11:A12"/>
    <mergeCell ref="A13:A14"/>
    <mergeCell ref="K15:K16"/>
    <mergeCell ref="K17:K18"/>
    <mergeCell ref="K19:K20"/>
    <mergeCell ref="K3:K4"/>
    <mergeCell ref="K5:K6"/>
    <mergeCell ref="K7:K8"/>
    <mergeCell ref="K9:K10"/>
    <mergeCell ref="K11:K12"/>
    <mergeCell ref="K13:K14"/>
    <mergeCell ref="B15:B16"/>
    <mergeCell ref="D15:D16"/>
    <mergeCell ref="E15:E16"/>
    <mergeCell ref="F15:F16"/>
    <mergeCell ref="C19:G20"/>
    <mergeCell ref="B17:B18"/>
    <mergeCell ref="D17:D18"/>
    <mergeCell ref="E17:E18"/>
    <mergeCell ref="F17:F18"/>
    <mergeCell ref="B19:B20"/>
    <mergeCell ref="B11:B12"/>
    <mergeCell ref="D11:D12"/>
    <mergeCell ref="E11:E12"/>
    <mergeCell ref="F11:F12"/>
    <mergeCell ref="B13:B14"/>
    <mergeCell ref="D13:D14"/>
    <mergeCell ref="E13:E14"/>
    <mergeCell ref="F13:F14"/>
    <mergeCell ref="B7:B8"/>
    <mergeCell ref="C7:C8"/>
    <mergeCell ref="D7:D8"/>
    <mergeCell ref="E7:E8"/>
    <mergeCell ref="F7:F8"/>
    <mergeCell ref="B9:B10"/>
    <mergeCell ref="C9:C10"/>
    <mergeCell ref="D9:D10"/>
    <mergeCell ref="E9:E10"/>
    <mergeCell ref="F9:F10"/>
    <mergeCell ref="B3:B4"/>
    <mergeCell ref="C3:C4"/>
    <mergeCell ref="D3:D4"/>
    <mergeCell ref="E3:E4"/>
    <mergeCell ref="F3:F4"/>
    <mergeCell ref="B5:B6"/>
    <mergeCell ref="C5:C6"/>
    <mergeCell ref="D5:D6"/>
    <mergeCell ref="E5:E6"/>
    <mergeCell ref="F5:F6"/>
  </mergeCells>
  <printOptions/>
  <pageMargins left="0.7086614173228347" right="0.5118110236220472" top="0.5511811023622047"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E10" sqref="E10"/>
    </sheetView>
  </sheetViews>
  <sheetFormatPr defaultColWidth="9.00390625" defaultRowHeight="15"/>
  <cols>
    <col min="1" max="1" width="10.00390625" style="73" customWidth="1"/>
    <col min="2" max="2" width="14.7109375" style="73" customWidth="1"/>
    <col min="3" max="4" width="19.28125" style="73" customWidth="1"/>
    <col min="5" max="6" width="9.00390625" style="73" customWidth="1"/>
    <col min="7" max="7" width="2.421875" style="73" customWidth="1"/>
    <col min="8" max="8" width="91.421875" style="73" bestFit="1" customWidth="1"/>
    <col min="9" max="16384" width="9.00390625" style="73" customWidth="1"/>
  </cols>
  <sheetData>
    <row r="1" spans="1:4" ht="18.75">
      <c r="A1" s="72" t="s">
        <v>80</v>
      </c>
      <c r="D1" s="74" t="s">
        <v>81</v>
      </c>
    </row>
    <row r="2" spans="1:2" ht="14.25">
      <c r="A2" s="72" t="s">
        <v>63</v>
      </c>
      <c r="B2" s="75" t="s">
        <v>145</v>
      </c>
    </row>
    <row r="3" spans="1:2" ht="14.25">
      <c r="A3" s="72" t="s">
        <v>64</v>
      </c>
      <c r="B3" s="75" t="s">
        <v>117</v>
      </c>
    </row>
    <row r="4" spans="1:2" ht="14.25">
      <c r="A4" s="72" t="s">
        <v>65</v>
      </c>
      <c r="B4" s="75" t="s">
        <v>150</v>
      </c>
    </row>
    <row r="5" spans="1:2" ht="14.25">
      <c r="A5" s="72" t="s">
        <v>66</v>
      </c>
      <c r="B5" s="75"/>
    </row>
    <row r="6" spans="1:5" ht="14.25">
      <c r="A6" s="72" t="s">
        <v>67</v>
      </c>
      <c r="B6" s="75" t="s">
        <v>146</v>
      </c>
      <c r="C6" s="75" t="s">
        <v>147</v>
      </c>
      <c r="D6" s="75" t="s">
        <v>148</v>
      </c>
      <c r="E6" s="75" t="s">
        <v>82</v>
      </c>
    </row>
    <row r="7" spans="1:5" ht="14.25">
      <c r="A7" s="72" t="s">
        <v>83</v>
      </c>
      <c r="B7" s="75" t="s">
        <v>101</v>
      </c>
      <c r="C7" s="75" t="s">
        <v>102</v>
      </c>
      <c r="D7" s="75" t="s">
        <v>103</v>
      </c>
      <c r="E7" s="75" t="s">
        <v>104</v>
      </c>
    </row>
    <row r="8" spans="1:5" ht="14.25">
      <c r="A8" s="72"/>
      <c r="B8" s="75" t="s">
        <v>105</v>
      </c>
      <c r="C8" s="75" t="s">
        <v>106</v>
      </c>
      <c r="D8" s="75" t="s">
        <v>103</v>
      </c>
      <c r="E8" s="75" t="s">
        <v>107</v>
      </c>
    </row>
    <row r="9" spans="1:5" ht="14.25">
      <c r="A9" s="72"/>
      <c r="B9" s="75" t="s">
        <v>108</v>
      </c>
      <c r="C9" s="75" t="s">
        <v>109</v>
      </c>
      <c r="D9" s="75" t="s">
        <v>110</v>
      </c>
      <c r="E9" s="75" t="s">
        <v>104</v>
      </c>
    </row>
    <row r="10" spans="1:5" ht="14.25">
      <c r="A10" s="72"/>
      <c r="B10" s="75"/>
      <c r="C10" s="75"/>
      <c r="D10" s="75"/>
      <c r="E10" s="75"/>
    </row>
    <row r="11" spans="1:5" ht="14.25">
      <c r="A11" s="72"/>
      <c r="B11" s="75"/>
      <c r="C11" s="75"/>
      <c r="D11" s="75"/>
      <c r="E11" s="75"/>
    </row>
    <row r="12" spans="1:5" ht="14.25">
      <c r="A12" s="72" t="s">
        <v>84</v>
      </c>
      <c r="B12" s="75" t="s">
        <v>88</v>
      </c>
      <c r="C12" s="75" t="s">
        <v>115</v>
      </c>
      <c r="D12" s="75" t="s">
        <v>116</v>
      </c>
      <c r="E12" s="75"/>
    </row>
    <row r="13" spans="2:5" ht="14.25">
      <c r="B13" s="75" t="s">
        <v>111</v>
      </c>
      <c r="C13" s="75" t="s">
        <v>115</v>
      </c>
      <c r="D13" s="75" t="s">
        <v>116</v>
      </c>
      <c r="E13" s="75"/>
    </row>
    <row r="14" spans="2:5" ht="14.25">
      <c r="B14" s="75" t="s">
        <v>93</v>
      </c>
      <c r="C14" s="75" t="s">
        <v>113</v>
      </c>
      <c r="D14" s="75" t="s">
        <v>114</v>
      </c>
      <c r="E14" s="75"/>
    </row>
    <row r="15" spans="2:5" ht="14.25">
      <c r="B15" s="75" t="s">
        <v>112</v>
      </c>
      <c r="C15" s="75" t="s">
        <v>115</v>
      </c>
      <c r="D15" s="75" t="s">
        <v>116</v>
      </c>
      <c r="E15" s="75"/>
    </row>
    <row r="16" spans="1:8" ht="14.25">
      <c r="A16" s="77" t="s">
        <v>68</v>
      </c>
      <c r="B16" s="77" t="s">
        <v>84</v>
      </c>
      <c r="C16" s="77" t="s">
        <v>69</v>
      </c>
      <c r="D16" s="77" t="s">
        <v>85</v>
      </c>
      <c r="E16" s="78" t="s">
        <v>86</v>
      </c>
      <c r="F16" s="78" t="s">
        <v>70</v>
      </c>
      <c r="G16" s="79"/>
      <c r="H16" s="73" t="s">
        <v>87</v>
      </c>
    </row>
    <row r="17" spans="1:8" ht="14.25">
      <c r="A17" s="76" t="s">
        <v>149</v>
      </c>
      <c r="B17" s="76" t="s">
        <v>82</v>
      </c>
      <c r="C17" s="80">
        <f>IF('⑤男関東提出'!L7="","",'⑤男関東提出'!L7)</f>
      </c>
      <c r="D17" s="80"/>
      <c r="E17" s="80">
        <f>IF('⑤男関東提出'!AJ9="","",'⑤男関東提出'!AJ9)</f>
      </c>
      <c r="F17" s="80"/>
      <c r="H17" s="73" t="s">
        <v>71</v>
      </c>
    </row>
    <row r="18" spans="1:8" ht="14.25">
      <c r="A18" s="76"/>
      <c r="B18" s="76" t="s">
        <v>88</v>
      </c>
      <c r="C18" s="80">
        <f>IF('⑤男関東提出'!L16="","",'⑤男関東提出'!L16)</f>
      </c>
      <c r="D18" s="80"/>
      <c r="E18" s="80"/>
      <c r="F18" s="80"/>
      <c r="H18" s="73" t="s">
        <v>89</v>
      </c>
    </row>
    <row r="19" spans="1:8" ht="14.25">
      <c r="A19" s="76"/>
      <c r="B19" s="76" t="s">
        <v>90</v>
      </c>
      <c r="C19" s="80">
        <f>IF('⑤男関東提出'!L19="","",'⑤男関東提出'!L19)</f>
      </c>
      <c r="D19" s="80"/>
      <c r="E19" s="80"/>
      <c r="F19" s="80"/>
      <c r="H19" s="73" t="s">
        <v>91</v>
      </c>
    </row>
    <row r="20" spans="1:8" ht="14.25">
      <c r="A20" s="76"/>
      <c r="B20" s="76" t="s">
        <v>93</v>
      </c>
      <c r="C20" s="80">
        <f>IF('⑤男関東提出'!H24="","",'⑤男関東提出'!H24)</f>
      </c>
      <c r="D20" s="80">
        <f>IF('⑤男関東提出'!T24="","",'⑤男関東提出'!T24)</f>
      </c>
      <c r="E20" s="80"/>
      <c r="F20" s="80"/>
      <c r="H20" s="73" t="s">
        <v>72</v>
      </c>
    </row>
    <row r="21" spans="1:8" ht="14.25">
      <c r="A21" s="76"/>
      <c r="B21" s="76" t="s">
        <v>93</v>
      </c>
      <c r="C21" s="80">
        <f>IF('⑤男関東提出'!H25="","",'⑤男関東提出'!H25)</f>
      </c>
      <c r="D21" s="80">
        <f>IF('⑤男関東提出'!T25="","",'⑤男関東提出'!T25)</f>
      </c>
      <c r="E21" s="80"/>
      <c r="F21" s="80"/>
      <c r="H21" s="73" t="s">
        <v>94</v>
      </c>
    </row>
    <row r="22" spans="1:8" ht="14.25">
      <c r="A22" s="76"/>
      <c r="B22" s="76" t="s">
        <v>93</v>
      </c>
      <c r="C22" s="80">
        <f>IF('⑤男関東提出'!H26="","",'⑤男関東提出'!H26)</f>
      </c>
      <c r="D22" s="80">
        <f>IF('⑤男関東提出'!T26="","",'⑤男関東提出'!T26)</f>
      </c>
      <c r="E22" s="80"/>
      <c r="F22" s="80"/>
      <c r="H22" s="73" t="s">
        <v>95</v>
      </c>
    </row>
    <row r="23" spans="1:8" ht="14.25">
      <c r="A23" s="76"/>
      <c r="B23" s="76" t="s">
        <v>93</v>
      </c>
      <c r="C23" s="80">
        <f>IF('⑤男関東提出'!H27="","",'⑤男関東提出'!H27)</f>
      </c>
      <c r="D23" s="80">
        <f>IF('⑤男関東提出'!T27="","",'⑤男関東提出'!T27)</f>
      </c>
      <c r="E23" s="80"/>
      <c r="F23" s="80"/>
      <c r="H23" s="73" t="s">
        <v>73</v>
      </c>
    </row>
    <row r="24" spans="1:8" ht="14.25">
      <c r="A24" s="76"/>
      <c r="B24" s="76" t="s">
        <v>93</v>
      </c>
      <c r="C24" s="80">
        <f>IF('⑤男関東提出'!H28="","",'⑤男関東提出'!H28)</f>
      </c>
      <c r="D24" s="80">
        <f>IF('⑤男関東提出'!T28="","",'⑤男関東提出'!T28)</f>
      </c>
      <c r="E24" s="80"/>
      <c r="F24" s="80"/>
      <c r="H24" s="73" t="s">
        <v>74</v>
      </c>
    </row>
    <row r="25" spans="1:8" ht="14.25">
      <c r="A25" s="76"/>
      <c r="B25" s="76" t="s">
        <v>93</v>
      </c>
      <c r="C25" s="80">
        <f>IF('⑤男関東提出'!H29="","",'⑤男関東提出'!H29)</f>
      </c>
      <c r="D25" s="80">
        <f>IF('⑤男関東提出'!T29="","",'⑤男関東提出'!T29)</f>
      </c>
      <c r="E25" s="80"/>
      <c r="F25" s="80"/>
      <c r="H25" s="73" t="s">
        <v>96</v>
      </c>
    </row>
    <row r="26" spans="1:8" ht="14.25">
      <c r="A26" s="76"/>
      <c r="B26" s="76" t="s">
        <v>93</v>
      </c>
      <c r="C26" s="80">
        <f>IF('⑤男関東提出'!H30="","",'⑤男関東提出'!H30)</f>
      </c>
      <c r="D26" s="80">
        <f>IF('⑤男関東提出'!T30="","",'⑤男関東提出'!T30)</f>
      </c>
      <c r="E26" s="80"/>
      <c r="F26" s="80"/>
      <c r="H26" s="73" t="s">
        <v>97</v>
      </c>
    </row>
    <row r="27" spans="1:8" ht="14.25">
      <c r="A27" s="76"/>
      <c r="B27" s="76" t="s">
        <v>92</v>
      </c>
      <c r="C27" s="80">
        <f>IF('⑤男関東提出'!H31="","",'⑤男関東提出'!H31)</f>
      </c>
      <c r="D27" s="80">
        <f>IF('⑤男関東提出'!T31="","",'⑤男関東提出'!T31)</f>
      </c>
      <c r="E27" s="80"/>
      <c r="F27" s="80"/>
      <c r="H27" s="73" t="s">
        <v>98</v>
      </c>
    </row>
    <row r="28" spans="1:8" ht="14.25">
      <c r="A28" s="81"/>
      <c r="B28" s="81"/>
      <c r="C28" s="81"/>
      <c r="D28" s="81"/>
      <c r="E28" s="81"/>
      <c r="F28" s="81"/>
      <c r="H28" s="73" t="s">
        <v>99</v>
      </c>
    </row>
    <row r="29" spans="1:8" ht="14.25">
      <c r="A29" s="81"/>
      <c r="B29" s="81"/>
      <c r="C29" s="81"/>
      <c r="D29" s="81"/>
      <c r="E29" s="81"/>
      <c r="F29" s="81"/>
      <c r="H29" s="73" t="s">
        <v>100</v>
      </c>
    </row>
    <row r="30" spans="1:8" ht="14.25">
      <c r="A30" s="81"/>
      <c r="B30" s="81"/>
      <c r="C30" s="81"/>
      <c r="D30" s="81"/>
      <c r="E30" s="81"/>
      <c r="F30" s="81"/>
      <c r="H30" s="73" t="s">
        <v>75</v>
      </c>
    </row>
    <row r="31" spans="1:8" ht="14.25">
      <c r="A31" s="81"/>
      <c r="B31" s="81"/>
      <c r="C31" s="81"/>
      <c r="D31" s="81"/>
      <c r="E31" s="81"/>
      <c r="F31" s="81"/>
      <c r="H31" s="73" t="s">
        <v>76</v>
      </c>
    </row>
    <row r="32" spans="1:8" ht="14.25">
      <c r="A32" s="81"/>
      <c r="B32" s="81"/>
      <c r="C32" s="81"/>
      <c r="D32" s="81"/>
      <c r="E32" s="81"/>
      <c r="F32" s="81"/>
      <c r="H32" s="73" t="s">
        <v>77</v>
      </c>
    </row>
    <row r="33" spans="1:8" ht="14.25">
      <c r="A33" s="81"/>
      <c r="B33" s="81"/>
      <c r="C33" s="81"/>
      <c r="D33" s="81"/>
      <c r="E33" s="81"/>
      <c r="F33" s="81"/>
      <c r="H33" s="73" t="s">
        <v>78</v>
      </c>
    </row>
    <row r="34" spans="1:8" ht="14.25">
      <c r="A34" s="81"/>
      <c r="B34" s="81"/>
      <c r="C34" s="81"/>
      <c r="D34" s="81"/>
      <c r="E34" s="81"/>
      <c r="F34" s="81"/>
      <c r="H34" s="73" t="s">
        <v>79</v>
      </c>
    </row>
    <row r="35" spans="1:6" ht="14.25">
      <c r="A35" s="81"/>
      <c r="B35" s="81"/>
      <c r="C35" s="81"/>
      <c r="D35" s="81"/>
      <c r="E35" s="81"/>
      <c r="F35" s="81"/>
    </row>
    <row r="36" spans="1:6" ht="14.25">
      <c r="A36" s="81"/>
      <c r="B36" s="81"/>
      <c r="C36" s="81"/>
      <c r="D36" s="81"/>
      <c r="E36" s="81"/>
      <c r="F36" s="81"/>
    </row>
    <row r="37" spans="1:6" ht="14.25">
      <c r="A37" s="81"/>
      <c r="B37" s="81"/>
      <c r="C37" s="81"/>
      <c r="D37" s="81"/>
      <c r="E37" s="81"/>
      <c r="F37" s="81"/>
    </row>
    <row r="38" spans="1:6" ht="14.25">
      <c r="A38" s="81"/>
      <c r="B38" s="81"/>
      <c r="C38" s="81"/>
      <c r="D38" s="81"/>
      <c r="E38" s="81"/>
      <c r="F38" s="81"/>
    </row>
  </sheetData>
  <sheetProtection sheet="1" selectLockedCells="1"/>
  <printOptions/>
  <pageMargins left="0.48" right="0.32" top="0.77" bottom="0.3" header="0.28" footer="0.22"/>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高木真人</dc:creator>
  <cp:keywords/>
  <dc:description/>
  <cp:lastModifiedBy>清水 啓介</cp:lastModifiedBy>
  <cp:lastPrinted>2017-03-26T02:26:56Z</cp:lastPrinted>
  <dcterms:created xsi:type="dcterms:W3CDTF">2016-10-10T11:48:20Z</dcterms:created>
  <dcterms:modified xsi:type="dcterms:W3CDTF">2024-03-25T02:02:57Z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